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3. Marzo 2023\Estados Financiero Marzo 2023\Portal\"/>
    </mc:Choice>
  </mc:AlternateContent>
  <xr:revisionPtr revIDLastSave="0" documentId="8_{B1CC1E74-91D1-4E19-8342-8F477291BB2B}" xr6:coauthVersionLast="47" xr6:coauthVersionMax="47" xr10:uidLastSave="{00000000-0000-0000-0000-000000000000}"/>
  <bookViews>
    <workbookView xWindow="28680" yWindow="-120" windowWidth="29040" windowHeight="15840" xr2:uid="{CD342531-DEF8-4362-A254-A253DFEF1333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H19" i="1"/>
  <c r="I19" i="1" s="1"/>
  <c r="K19" i="1"/>
  <c r="J18" i="1"/>
  <c r="K18" i="1" s="1"/>
  <c r="H18" i="1"/>
  <c r="I18" i="1" s="1"/>
  <c r="J17" i="1"/>
  <c r="H17" i="1"/>
  <c r="I17" i="1" s="1"/>
  <c r="K17" i="1"/>
  <c r="J16" i="1"/>
  <c r="K16" i="1" s="1"/>
  <c r="H16" i="1"/>
  <c r="I16" i="1" s="1"/>
  <c r="J15" i="1"/>
  <c r="H15" i="1"/>
  <c r="I15" i="1" s="1"/>
  <c r="J11" i="1"/>
  <c r="H11" i="1"/>
  <c r="K11" i="1"/>
  <c r="I11" i="1"/>
  <c r="J10" i="1"/>
  <c r="K10" i="1" s="1"/>
  <c r="H10" i="1"/>
  <c r="I10" i="1" s="1"/>
  <c r="J9" i="1"/>
  <c r="K9" i="1" s="1"/>
  <c r="H9" i="1"/>
  <c r="I9" i="1" s="1"/>
  <c r="J8" i="1"/>
  <c r="H8" i="1"/>
  <c r="I8" i="1" l="1"/>
  <c r="K8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<sst xmlns="http://schemas.openxmlformats.org/spreadsheetml/2006/main" count="25" uniqueCount="24">
  <si>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</si>
  <si>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Marzo de 2023 y 2022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</si>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</sst>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51288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4D0A5-A178-40B1-9358-670439A827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981807</xdr:colOff>
      <xdr:row>26</xdr:row>
      <xdr:rowOff>21979</xdr:rowOff>
    </xdr:from>
    <xdr:to>
      <xdr:col>6</xdr:col>
      <xdr:colOff>358163</xdr:colOff>
      <xdr:row>33</xdr:row>
      <xdr:rowOff>58616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C3E86C-D277-44C7-AE91-6CD4B948C2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4307" y="4432787"/>
          <a:ext cx="3757856" cy="12162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3.%20Marzo%202023\Estados%20Financiero%20Marzo%202023\Estados%20Financieros%20Marzo%202023-%20Definitivos.xlsx" TargetMode="External"/><Relationship Id="rId1" Type="http://schemas.openxmlformats.org/officeDocument/2006/relationships/externalLinkPath" Target="/DGA/2023/3.%20Marzo%202023/Estados%20Financiero%20Marzo%202023/Estados%20Financieros%20Marzo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3"/>
      <sheetName val="Balanza 202203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2230326880.6170349</v>
          </cell>
        </row>
        <row r="448">
          <cell r="O448">
            <v>-17911325</v>
          </cell>
          <cell r="Q448">
            <v>754821901.57999992</v>
          </cell>
        </row>
        <row r="466">
          <cell r="O466">
            <v>-95133665.780000001</v>
          </cell>
          <cell r="Q466">
            <v>119244136.22</v>
          </cell>
        </row>
        <row r="472">
          <cell r="O472">
            <v>0</v>
          </cell>
          <cell r="Q472">
            <v>820018674.49000001</v>
          </cell>
        </row>
        <row r="485">
          <cell r="O485">
            <v>-13213947.689999999</v>
          </cell>
          <cell r="Q485">
            <v>43315858.969999999</v>
          </cell>
        </row>
        <row r="500">
          <cell r="O500">
            <v>0</v>
          </cell>
          <cell r="Q500">
            <v>1034532294.0600001</v>
          </cell>
        </row>
        <row r="521">
          <cell r="O521">
            <v>0</v>
          </cell>
          <cell r="Q521">
            <v>70334992.300000012</v>
          </cell>
        </row>
        <row r="592">
          <cell r="O592">
            <v>55263</v>
          </cell>
          <cell r="Q592">
            <v>49445288.919999994</v>
          </cell>
        </row>
        <row r="605">
          <cell r="O605">
            <v>0</v>
          </cell>
          <cell r="Q605">
            <v>35593261.810000002</v>
          </cell>
        </row>
        <row r="667">
          <cell r="O667">
            <v>0</v>
          </cell>
          <cell r="Q667">
            <v>211294626.20999992</v>
          </cell>
        </row>
        <row r="674">
          <cell r="O674">
            <v>0</v>
          </cell>
          <cell r="Q674">
            <v>5029388.83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6291-C676-4C32-8AA6-1E43C0987D31}">
  <sheetPr>
    <tabColor theme="9" tint="-0.499984740745262"/>
  </sheetPr>
  <dimension ref="B1:N369"/>
  <sheetViews>
    <sheetView showGridLines="0" tabSelected="1" zoomScale="130" zoomScaleNormal="130" workbookViewId="0">
      <selection activeCell="M34" sqref="M34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4" width="12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758812421.02999997</v>
      </c>
      <c r="F8" s="12"/>
      <c r="G8" s="11">
        <v>754821900.57999992</v>
      </c>
      <c r="H8" s="11">
        <f>'[1]Notas 062022'!$O$448</f>
        <v>-17911325</v>
      </c>
      <c r="I8" s="13">
        <f>E8-H8</f>
        <v>776723746.02999997</v>
      </c>
      <c r="J8" s="11">
        <f>'[1]Notas 062022'!$Q$448</f>
        <v>754821901.57999992</v>
      </c>
      <c r="K8" s="13">
        <f>G8-J8</f>
        <v>-1</v>
      </c>
    </row>
    <row r="9" spans="2:11" x14ac:dyDescent="0.25">
      <c r="C9" s="3" t="s">
        <v>8</v>
      </c>
      <c r="E9" s="11">
        <v>130724695.37</v>
      </c>
      <c r="F9" s="12"/>
      <c r="G9" s="11">
        <v>119244136.22</v>
      </c>
      <c r="H9" s="11">
        <f>'[1]Notas 062022'!$O$466</f>
        <v>-95133665.780000001</v>
      </c>
      <c r="I9" s="13">
        <f t="shared" ref="I9:I11" si="0">E9-H9</f>
        <v>225858361.15000001</v>
      </c>
      <c r="J9" s="11">
        <f>'[1]Notas 062022'!$Q$466</f>
        <v>119244136.22</v>
      </c>
      <c r="K9" s="13">
        <f t="shared" ref="K9:K11" si="1">G9-J9</f>
        <v>0</v>
      </c>
    </row>
    <row r="10" spans="2:11" x14ac:dyDescent="0.25">
      <c r="C10" s="3" t="s">
        <v>9</v>
      </c>
      <c r="E10" s="11">
        <v>1322587393.8499999</v>
      </c>
      <c r="F10" s="12"/>
      <c r="G10" s="11">
        <v>820018674.49000001</v>
      </c>
      <c r="H10" s="11">
        <f>'[1]Notas 062022'!$O$472</f>
        <v>0</v>
      </c>
      <c r="I10" s="13">
        <f t="shared" si="0"/>
        <v>1322587393.8499999</v>
      </c>
      <c r="J10" s="11">
        <f>'[1]Notas 062022'!$Q$472</f>
        <v>820018674.49000001</v>
      </c>
      <c r="K10" s="13">
        <f t="shared" si="1"/>
        <v>0</v>
      </c>
    </row>
    <row r="11" spans="2:11" x14ac:dyDescent="0.25">
      <c r="C11" s="3" t="s">
        <v>10</v>
      </c>
      <c r="E11" s="11">
        <v>78799468.909999996</v>
      </c>
      <c r="F11" s="12"/>
      <c r="G11" s="11">
        <v>43315858.969999999</v>
      </c>
      <c r="H11" s="11">
        <f>'[1]Notas 062022'!$O$485</f>
        <v>-13213947.689999999</v>
      </c>
      <c r="I11" s="13">
        <f t="shared" si="0"/>
        <v>92013416.599999994</v>
      </c>
      <c r="J11" s="11">
        <f>'[1]Notas 062022'!$Q$485</f>
        <v>43315858.969999999</v>
      </c>
      <c r="K11" s="13">
        <f t="shared" si="1"/>
        <v>0</v>
      </c>
    </row>
    <row r="12" spans="2:11" x14ac:dyDescent="0.25">
      <c r="B12" s="4" t="s">
        <v>11</v>
      </c>
      <c r="E12" s="14">
        <v>2290923980.1599998</v>
      </c>
      <c r="F12" s="12"/>
      <c r="G12" s="14">
        <v>1737400570.26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1126314344.0299997</v>
      </c>
      <c r="F15" s="11"/>
      <c r="G15" s="11">
        <v>1062302515.0599998</v>
      </c>
      <c r="H15" s="11">
        <f>'[1]Notas 062022'!$O$500</f>
        <v>0</v>
      </c>
      <c r="I15" s="13">
        <f t="shared" ref="I15:I20" si="2">E15-H15</f>
        <v>1126314344.0299997</v>
      </c>
      <c r="J15" s="11">
        <f>'[1]Notas 062022'!$Q$500</f>
        <v>1034532294.0600001</v>
      </c>
      <c r="K15" s="13">
        <f t="shared" ref="K15:K20" si="3">G15-J15</f>
        <v>27770220.999999762</v>
      </c>
    </row>
    <row r="16" spans="2:11" x14ac:dyDescent="0.25">
      <c r="C16" s="3" t="s">
        <v>15</v>
      </c>
      <c r="E16" s="11">
        <v>37539686.849999994</v>
      </c>
      <c r="F16" s="12"/>
      <c r="G16" s="11">
        <v>70334992.300000012</v>
      </c>
      <c r="H16" s="11">
        <f>'[1]Notas 062022'!$O$521</f>
        <v>0</v>
      </c>
      <c r="I16" s="13">
        <f t="shared" si="2"/>
        <v>37539686.849999994</v>
      </c>
      <c r="J16" s="11">
        <f>'[1]Notas 062022'!$Q$521</f>
        <v>70334992.300000012</v>
      </c>
      <c r="K16" s="13">
        <f t="shared" si="3"/>
        <v>0</v>
      </c>
    </row>
    <row r="17" spans="2:14" x14ac:dyDescent="0.25">
      <c r="C17" s="3" t="s">
        <v>16</v>
      </c>
      <c r="E17" s="11">
        <v>120493459.79999998</v>
      </c>
      <c r="F17" s="12"/>
      <c r="G17" s="11">
        <v>49445288.919999994</v>
      </c>
      <c r="H17" s="11">
        <f>'[1]Notas 062022'!$O$592</f>
        <v>55263</v>
      </c>
      <c r="I17" s="13">
        <f>E17-H17</f>
        <v>120438196.79999998</v>
      </c>
      <c r="J17" s="11">
        <f>'[1]Notas 062022'!$Q$592</f>
        <v>49445288.919999994</v>
      </c>
      <c r="K17" s="13">
        <f t="shared" si="3"/>
        <v>0</v>
      </c>
    </row>
    <row r="18" spans="2:14" x14ac:dyDescent="0.25">
      <c r="C18" s="3" t="s">
        <v>17</v>
      </c>
      <c r="E18" s="11">
        <v>34127177.68</v>
      </c>
      <c r="F18" s="12"/>
      <c r="G18" s="11">
        <v>35593261.810000002</v>
      </c>
      <c r="H18" s="11">
        <f>'[1]Notas 062022'!O605</f>
        <v>0</v>
      </c>
      <c r="I18" s="13">
        <f t="shared" si="2"/>
        <v>34127177.68</v>
      </c>
      <c r="J18" s="11">
        <f>'[1]Notas 062022'!Q605</f>
        <v>35593261.810000002</v>
      </c>
      <c r="K18" s="13">
        <f t="shared" si="3"/>
        <v>0</v>
      </c>
      <c r="M18" s="13"/>
      <c r="N18" s="13"/>
    </row>
    <row r="19" spans="2:14" x14ac:dyDescent="0.25">
      <c r="C19" s="3" t="s">
        <v>18</v>
      </c>
      <c r="E19" s="11">
        <v>258588307.27999997</v>
      </c>
      <c r="F19" s="12"/>
      <c r="G19" s="11">
        <v>211294626.20999989</v>
      </c>
      <c r="H19" s="11">
        <f>'[1]Notas 062022'!$O$667</f>
        <v>0</v>
      </c>
      <c r="I19" s="13">
        <f t="shared" si="2"/>
        <v>258588307.27999997</v>
      </c>
      <c r="J19" s="11">
        <f>'[1]Notas 062022'!$Q$667</f>
        <v>211294626.20999992</v>
      </c>
      <c r="K19" s="13">
        <f t="shared" si="3"/>
        <v>0</v>
      </c>
    </row>
    <row r="20" spans="2:14" x14ac:dyDescent="0.25">
      <c r="C20" s="3" t="s">
        <v>19</v>
      </c>
      <c r="E20" s="11">
        <v>9945692.6999999993</v>
      </c>
      <c r="F20" s="12"/>
      <c r="G20" s="11">
        <v>5029388.83</v>
      </c>
      <c r="H20" s="11">
        <f>'[1]Notas 062022'!$O$674</f>
        <v>0</v>
      </c>
      <c r="I20" s="13">
        <f t="shared" si="2"/>
        <v>9945692.6999999993</v>
      </c>
      <c r="J20" s="11">
        <f>'[1]Notas 062022'!$Q$674</f>
        <v>5029388.83</v>
      </c>
      <c r="K20" s="13">
        <f t="shared" si="3"/>
        <v>0</v>
      </c>
    </row>
    <row r="21" spans="2:14" x14ac:dyDescent="0.25">
      <c r="B21" s="4" t="s">
        <v>20</v>
      </c>
      <c r="E21" s="14">
        <v>1587008668.3399997</v>
      </c>
      <c r="F21" s="12"/>
      <c r="G21" s="14">
        <v>1434000073.1299996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703915311.82000017</v>
      </c>
      <c r="F23" s="12"/>
      <c r="G23" s="16">
        <v>303400497.13000035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2024-02-21T21:12:10Z</dcterms:created>
  <dcterms:modified xsi:type="dcterms:W3CDTF">2024-02-21T21:16:12Z</dcterms:modified>
</cp:coreProperties>
</file>