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9. Septiembre\0. Estados Financieros\Portal\"/>
    </mc:Choice>
  </mc:AlternateContent>
  <xr:revisionPtr revIDLastSave="0" documentId="13_ncr:1_{4BD79FBC-D3EB-4736-8C74-5208B1899177}" xr6:coauthVersionLast="47" xr6:coauthVersionMax="47" xr10:uidLastSave="{00000000-0000-0000-0000-000000000000}"/>
  <bookViews>
    <workbookView xWindow="-120" yWindow="-120" windowWidth="29040" windowHeight="15840" xr2:uid="{F9976F95-E172-4622-B286-FC38CC0A9BB2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F39" i="1"/>
  <c r="K31" i="1"/>
  <c r="L31" i="1" s="1"/>
  <c r="I31" i="1"/>
  <c r="J31" i="1" s="1"/>
  <c r="K30" i="1"/>
  <c r="I30" i="1"/>
  <c r="J30" i="1" s="1"/>
  <c r="H32" i="1"/>
  <c r="F32" i="1"/>
  <c r="K27" i="1"/>
  <c r="I27" i="1"/>
  <c r="J27" i="1" s="1"/>
  <c r="L27" i="1"/>
  <c r="K26" i="1"/>
  <c r="L26" i="1" s="1"/>
  <c r="I26" i="1"/>
  <c r="J26" i="1"/>
  <c r="K25" i="1"/>
  <c r="L25" i="1" s="1"/>
  <c r="I25" i="1"/>
  <c r="J25" i="1" s="1"/>
  <c r="K24" i="1"/>
  <c r="I24" i="1"/>
  <c r="J24" i="1" s="1"/>
  <c r="H28" i="1"/>
  <c r="K18" i="1"/>
  <c r="I18" i="1"/>
  <c r="H18" i="1"/>
  <c r="H19" i="1" s="1"/>
  <c r="F18" i="1"/>
  <c r="K17" i="1"/>
  <c r="L17" i="1" s="1"/>
  <c r="I17" i="1"/>
  <c r="J17" i="1" s="1"/>
  <c r="K16" i="1"/>
  <c r="L16" i="1" s="1"/>
  <c r="I16" i="1"/>
  <c r="J16" i="1" s="1"/>
  <c r="L15" i="1"/>
  <c r="K14" i="1"/>
  <c r="L14" i="1" s="1"/>
  <c r="I14" i="1"/>
  <c r="J14" i="1" s="1"/>
  <c r="K13" i="1"/>
  <c r="I13" i="1"/>
  <c r="J13" i="1" s="1"/>
  <c r="K12" i="1"/>
  <c r="L12" i="1" s="1"/>
  <c r="I12" i="1"/>
  <c r="J12" i="1" s="1"/>
  <c r="H9" i="1"/>
  <c r="L9" i="1" s="1"/>
  <c r="F9" i="1"/>
  <c r="F10" i="1" s="1"/>
  <c r="K8" i="1"/>
  <c r="L8" i="1" s="1"/>
  <c r="I8" i="1"/>
  <c r="J8" i="1" s="1"/>
  <c r="K7" i="1"/>
  <c r="L7" i="1" s="1"/>
  <c r="I7" i="1"/>
  <c r="J7" i="1" s="1"/>
  <c r="J18" i="1" l="1"/>
  <c r="H33" i="1"/>
  <c r="H40" i="1" s="1"/>
  <c r="F28" i="1"/>
  <c r="F33" i="1" s="1"/>
  <c r="F40" i="1" s="1"/>
  <c r="H10" i="1"/>
  <c r="H20" i="1" s="1"/>
  <c r="L24" i="1"/>
  <c r="L13" i="1"/>
  <c r="F19" i="1"/>
  <c r="F20" i="1" s="1"/>
  <c r="L30" i="1"/>
</calcChain>
</file>

<file path=xl/sharedStrings.xml><?xml version="1.0" encoding="utf-8"?>
<sst xmlns="http://schemas.openxmlformats.org/spreadsheetml/2006/main" count="42" uniqueCount="41">
  <si>
    <t>Estado de Situación Financiera</t>
  </si>
  <si>
    <t>Al 30 de Septiembre de 2022 y 2021</t>
  </si>
  <si>
    <t>Activos</t>
  </si>
  <si>
    <t xml:space="preserve">Notas 2022 </t>
  </si>
  <si>
    <t>Diferencia</t>
  </si>
  <si>
    <t>Notas 2021</t>
  </si>
  <si>
    <t xml:space="preserve">Activos Corrientes </t>
  </si>
  <si>
    <t>Efectivo y equivalentes de efectivo</t>
  </si>
  <si>
    <t>Pagos Anticipados</t>
  </si>
  <si>
    <t>Inversiones a corto plazo comisos</t>
  </si>
  <si>
    <t>Total activos corrientes</t>
  </si>
  <si>
    <t xml:space="preserve">Activos no corrientes 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</si>
  <si>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</si>
  <si>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</si>
  <si>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</si>
  <si>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</si>
  <si>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</si>
  <si>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</si>
  <si>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</si>
  <si>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</si>
  <si>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</si>
  <si>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</si>
  <si>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</si>
  <si>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 xml:space="preserve">Pasivos corrientes 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</si>
  <si>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</si>
  <si>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</si>
  <si>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</si>
  <si>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</si>
  <si>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</si>
  <si>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 xml:space="preserve">Pasivos no corrientes </t>
  </si>
  <si>
    <t>Préstamos a largo plazo</t>
  </si>
  <si>
    <t>Otros pasivos no corrientes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</si>
  <si>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</si>
  <si>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</si>
  <si>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</si>
  <si>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</si>
  <si>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</si>
  <si>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</si>
  <si>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</si>
  <si>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</si>
  <si>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(Valores en RD$ pesos)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</si>
</sst>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0" fillId="0" borderId="0" xfId="0" applyNumberFormat="1" applyAlignment="1">
      <alignment vertical="center"/>
    </xf>
    <xf numFmtId="0" fontId="4" fillId="0" borderId="0" xfId="0" applyFont="1"/>
    <xf numFmtId="41" fontId="4" fillId="0" borderId="0" xfId="0" applyNumberFormat="1" applyFont="1" applyAlignment="1">
      <alignment horizontal="left" vertical="center" indent="5"/>
    </xf>
    <xf numFmtId="41" fontId="0" fillId="0" borderId="0" xfId="0" applyNumberFormat="1"/>
    <xf numFmtId="41" fontId="2" fillId="0" borderId="1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4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left" vertical="top"/>
    </xf>
    <xf numFmtId="43" fontId="0" fillId="0" borderId="0" xfId="1" applyFont="1"/>
    <xf numFmtId="41" fontId="2" fillId="0" borderId="3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880630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F4DD8D-CADA-460C-B7F4-313DFBD384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1444625</xdr:colOff>
      <xdr:row>42</xdr:row>
      <xdr:rowOff>31750</xdr:rowOff>
    </xdr:from>
    <xdr:to>
      <xdr:col>6</xdr:col>
      <xdr:colOff>103186</xdr:colOff>
      <xdr:row>49</xdr:row>
      <xdr:rowOff>71438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2CFE68-4CBB-4940-B37F-C391FE64AF5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7302500"/>
          <a:ext cx="2889249" cy="1373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9.%20Septiembre/0.%20Estados%20Financieros/Estados%20Financieros%20Septiembre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8"/>
      <sheetName val="Balanza 202209"/>
      <sheetName val="Balanza 202109"/>
      <sheetName val="Mov. AF"/>
      <sheetName val="Detalle adiciones"/>
      <sheetName val="Detalle Retiros "/>
      <sheetName val="Mejoras Cap."/>
      <sheetName val="Catálogo"/>
      <sheetName val="Anex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4167699133.6470351</v>
          </cell>
          <cell r="Q292">
            <v>2856675096.7390409</v>
          </cell>
        </row>
        <row r="300">
          <cell r="O300">
            <v>61012846.359999992</v>
          </cell>
          <cell r="Q300">
            <v>956429.97</v>
          </cell>
        </row>
        <row r="319">
          <cell r="O319">
            <v>0</v>
          </cell>
        </row>
        <row r="321">
          <cell r="O321">
            <v>307000000</v>
          </cell>
          <cell r="Q321">
            <v>449558962.02999997</v>
          </cell>
        </row>
        <row r="333">
          <cell r="O333">
            <v>34609844.010000005</v>
          </cell>
          <cell r="Q333">
            <v>34609844.010000005</v>
          </cell>
        </row>
        <row r="360">
          <cell r="O360">
            <v>2097762415.7199996</v>
          </cell>
          <cell r="Q360">
            <v>2197398980.9700003</v>
          </cell>
        </row>
        <row r="374">
          <cell r="O374">
            <v>223594707.43000001</v>
          </cell>
          <cell r="Q374">
            <v>217699869.46000001</v>
          </cell>
        </row>
        <row r="382">
          <cell r="O382">
            <v>164926139.74000001</v>
          </cell>
          <cell r="Q382">
            <v>62237369.329999998</v>
          </cell>
        </row>
        <row r="389">
          <cell r="O389">
            <v>27748819.480000004</v>
          </cell>
          <cell r="Q389">
            <v>21962964.090000004</v>
          </cell>
        </row>
        <row r="395">
          <cell r="O395">
            <v>356319277.31</v>
          </cell>
          <cell r="Q395">
            <v>150287895.75999999</v>
          </cell>
        </row>
        <row r="404">
          <cell r="O404">
            <v>10187402.189999999</v>
          </cell>
          <cell r="Q404">
            <v>8688673.870000001</v>
          </cell>
        </row>
        <row r="410">
          <cell r="O410">
            <v>279381527.67000002</v>
          </cell>
          <cell r="Q410">
            <v>332372035.66000003</v>
          </cell>
        </row>
        <row r="426">
          <cell r="O426">
            <v>867643152.53458118</v>
          </cell>
          <cell r="Q426">
            <v>585278327.96058607</v>
          </cell>
        </row>
      </sheetData>
      <sheetData sheetId="8"/>
      <sheetData sheetId="9">
        <row r="3">
          <cell r="J3">
            <v>0</v>
          </cell>
          <cell r="K3">
            <v>1.1000000000000001</v>
          </cell>
        </row>
        <row r="4">
          <cell r="J4">
            <v>50000</v>
          </cell>
          <cell r="K4">
            <v>1.1000000000000001</v>
          </cell>
        </row>
        <row r="5">
          <cell r="J5">
            <v>10000</v>
          </cell>
          <cell r="K5">
            <v>1.1000000000000001</v>
          </cell>
        </row>
        <row r="6">
          <cell r="J6">
            <v>5000</v>
          </cell>
          <cell r="K6">
            <v>1.1000000000000001</v>
          </cell>
        </row>
        <row r="7">
          <cell r="J7">
            <v>45000</v>
          </cell>
          <cell r="K7">
            <v>1.1000000000000001</v>
          </cell>
        </row>
        <row r="8">
          <cell r="J8">
            <v>50000</v>
          </cell>
          <cell r="K8">
            <v>1.1000000000000001</v>
          </cell>
        </row>
        <row r="9">
          <cell r="J9">
            <v>5000</v>
          </cell>
          <cell r="K9">
            <v>1.1000000000000001</v>
          </cell>
        </row>
        <row r="10">
          <cell r="J10">
            <v>30000</v>
          </cell>
          <cell r="K10">
            <v>1.1000000000000001</v>
          </cell>
        </row>
        <row r="11">
          <cell r="J11">
            <v>40000</v>
          </cell>
          <cell r="K11">
            <v>1.1000000000000001</v>
          </cell>
        </row>
        <row r="12">
          <cell r="J12">
            <v>50000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30000</v>
          </cell>
          <cell r="K14">
            <v>1.1000000000000001</v>
          </cell>
        </row>
        <row r="15">
          <cell r="J15">
            <v>10000</v>
          </cell>
          <cell r="K15">
            <v>1.1000000000000001</v>
          </cell>
        </row>
        <row r="16">
          <cell r="J16">
            <v>50000</v>
          </cell>
          <cell r="K16">
            <v>1.1000000000000001</v>
          </cell>
        </row>
        <row r="17">
          <cell r="J17">
            <v>15000</v>
          </cell>
          <cell r="K17">
            <v>1.1000000000000001</v>
          </cell>
        </row>
        <row r="18">
          <cell r="J18">
            <v>20000</v>
          </cell>
          <cell r="K18">
            <v>1.1000000000000001</v>
          </cell>
        </row>
        <row r="19">
          <cell r="J19">
            <v>10000</v>
          </cell>
          <cell r="K19">
            <v>1.1000000000000001</v>
          </cell>
        </row>
        <row r="20">
          <cell r="J20">
            <v>25000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10000</v>
          </cell>
          <cell r="K23">
            <v>1.1000000000000001</v>
          </cell>
        </row>
        <row r="24">
          <cell r="J24">
            <v>15000</v>
          </cell>
          <cell r="K24">
            <v>1.1000000000000001</v>
          </cell>
        </row>
        <row r="25">
          <cell r="J25">
            <v>20000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</v>
          </cell>
          <cell r="K27">
            <v>1.1000000000000001</v>
          </cell>
        </row>
        <row r="28">
          <cell r="J28">
            <v>50000</v>
          </cell>
          <cell r="K28">
            <v>1.1000000000000001</v>
          </cell>
        </row>
        <row r="29">
          <cell r="J29">
            <v>5000</v>
          </cell>
          <cell r="K29">
            <v>1.1000000000000001</v>
          </cell>
        </row>
        <row r="30">
          <cell r="J30">
            <v>10000</v>
          </cell>
          <cell r="K30">
            <v>1.1000000000000001</v>
          </cell>
        </row>
        <row r="31">
          <cell r="J31">
            <v>5000</v>
          </cell>
          <cell r="K31">
            <v>1.1000000000000001</v>
          </cell>
        </row>
        <row r="32">
          <cell r="J32">
            <v>50000</v>
          </cell>
          <cell r="K32">
            <v>1.1000000000000001</v>
          </cell>
        </row>
        <row r="33">
          <cell r="J33">
            <v>30000</v>
          </cell>
          <cell r="K33">
            <v>1.1000000000000001</v>
          </cell>
        </row>
        <row r="34">
          <cell r="J34">
            <v>10000</v>
          </cell>
          <cell r="K34">
            <v>1.1000000000000001</v>
          </cell>
        </row>
        <row r="35">
          <cell r="J35">
            <v>5000</v>
          </cell>
          <cell r="K35">
            <v>1.1000000000000001</v>
          </cell>
        </row>
        <row r="36">
          <cell r="J36">
            <v>60000</v>
          </cell>
          <cell r="K36">
            <v>1.1000000000000001</v>
          </cell>
        </row>
        <row r="37">
          <cell r="J37">
            <v>200000</v>
          </cell>
          <cell r="K37">
            <v>1.1000000000000001</v>
          </cell>
        </row>
        <row r="38">
          <cell r="J38">
            <v>6000000</v>
          </cell>
          <cell r="K38">
            <v>1.1000000000000001</v>
          </cell>
        </row>
        <row r="39">
          <cell r="J39">
            <v>20000</v>
          </cell>
          <cell r="K39">
            <v>1.1000000000000001</v>
          </cell>
        </row>
        <row r="40">
          <cell r="J40">
            <v>60000</v>
          </cell>
          <cell r="K40">
            <v>1.1000000000000001</v>
          </cell>
        </row>
        <row r="41">
          <cell r="J41">
            <v>1034346445.02</v>
          </cell>
          <cell r="K41">
            <v>1.1000000000000001</v>
          </cell>
        </row>
        <row r="42">
          <cell r="J42">
            <v>40046778.789999999</v>
          </cell>
          <cell r="K42">
            <v>1.1000000000000001</v>
          </cell>
        </row>
        <row r="43">
          <cell r="J43">
            <v>23728980.900000002</v>
          </cell>
          <cell r="K43">
            <v>1.1000000000000001</v>
          </cell>
        </row>
        <row r="44">
          <cell r="J44">
            <v>56527114.060000002</v>
          </cell>
          <cell r="K44">
            <v>1.1000000000000001</v>
          </cell>
        </row>
        <row r="45">
          <cell r="J45">
            <v>1749106.43</v>
          </cell>
          <cell r="K45">
            <v>1.1000000000000001</v>
          </cell>
        </row>
        <row r="46">
          <cell r="J46">
            <v>761841211.15999997</v>
          </cell>
          <cell r="K46">
            <v>1.1000000000000001</v>
          </cell>
        </row>
        <row r="47">
          <cell r="J47">
            <v>4825631.09</v>
          </cell>
          <cell r="K47">
            <v>1.1000000000000001</v>
          </cell>
        </row>
        <row r="48">
          <cell r="J48">
            <v>116122007.52</v>
          </cell>
          <cell r="K48">
            <v>1.1000000000000001</v>
          </cell>
        </row>
        <row r="49">
          <cell r="J49">
            <v>1498907523.4100001</v>
          </cell>
          <cell r="K49">
            <v>1.1000000000000001</v>
          </cell>
        </row>
        <row r="50">
          <cell r="J50">
            <v>1015016.31</v>
          </cell>
          <cell r="K50">
            <v>1.1000000000000001</v>
          </cell>
        </row>
        <row r="51">
          <cell r="J51">
            <v>52559527.759999998</v>
          </cell>
          <cell r="K51">
            <v>1.1000000000000001</v>
          </cell>
        </row>
        <row r="52">
          <cell r="J52">
            <v>14841500.890000001</v>
          </cell>
          <cell r="K52">
            <v>1.1000000000000001</v>
          </cell>
        </row>
        <row r="53">
          <cell r="J53">
            <v>774152290.37</v>
          </cell>
          <cell r="K53">
            <v>1.1000000000000001</v>
          </cell>
        </row>
        <row r="54">
          <cell r="J54">
            <v>218403.57</v>
          </cell>
          <cell r="K54">
            <v>1.1000000000000001</v>
          </cell>
        </row>
        <row r="55">
          <cell r="J55">
            <v>-633.37</v>
          </cell>
          <cell r="K55">
            <v>1.1000000000000001</v>
          </cell>
        </row>
        <row r="56">
          <cell r="J56">
            <v>32758665.830000002</v>
          </cell>
          <cell r="K56">
            <v>1.7</v>
          </cell>
        </row>
        <row r="57">
          <cell r="J57">
            <v>1741994.48</v>
          </cell>
          <cell r="K57">
            <v>1.7</v>
          </cell>
        </row>
        <row r="58">
          <cell r="J58">
            <v>109183.7</v>
          </cell>
          <cell r="K58">
            <v>1.7</v>
          </cell>
        </row>
        <row r="59">
          <cell r="J59">
            <v>0</v>
          </cell>
          <cell r="K59">
            <v>1.5</v>
          </cell>
        </row>
        <row r="60">
          <cell r="J60">
            <v>0</v>
          </cell>
          <cell r="K60">
            <v>1.5</v>
          </cell>
        </row>
        <row r="61">
          <cell r="J61">
            <v>32678497.09</v>
          </cell>
          <cell r="K61">
            <v>1.2</v>
          </cell>
        </row>
        <row r="62">
          <cell r="J62">
            <v>25564752.539999999</v>
          </cell>
          <cell r="K62">
            <v>1.2</v>
          </cell>
        </row>
        <row r="63">
          <cell r="J63">
            <v>307000000</v>
          </cell>
          <cell r="K63">
            <v>1.5</v>
          </cell>
        </row>
        <row r="64">
          <cell r="J64">
            <v>-0.04</v>
          </cell>
          <cell r="K64">
            <v>1.7</v>
          </cell>
        </row>
        <row r="65">
          <cell r="J65">
            <v>956430.47</v>
          </cell>
          <cell r="K65">
            <v>1.2</v>
          </cell>
        </row>
        <row r="66">
          <cell r="J66">
            <v>0</v>
          </cell>
          <cell r="K66">
            <v>1.2</v>
          </cell>
        </row>
        <row r="67">
          <cell r="J67">
            <v>1813165.76</v>
          </cell>
          <cell r="K67">
            <v>1.2</v>
          </cell>
        </row>
        <row r="68">
          <cell r="J68">
            <v>0</v>
          </cell>
          <cell r="K68">
            <v>1.2</v>
          </cell>
        </row>
        <row r="69">
          <cell r="J69">
            <v>0</v>
          </cell>
          <cell r="K69">
            <v>1.2</v>
          </cell>
        </row>
        <row r="70">
          <cell r="J70">
            <v>434485016.60000002</v>
          </cell>
          <cell r="K70">
            <v>1.9</v>
          </cell>
        </row>
        <row r="71">
          <cell r="J71">
            <v>0</v>
          </cell>
          <cell r="K71">
            <v>1.9</v>
          </cell>
        </row>
        <row r="72">
          <cell r="J72">
            <v>359828725.31</v>
          </cell>
          <cell r="K72">
            <v>1.9</v>
          </cell>
        </row>
        <row r="73">
          <cell r="J73">
            <v>636453499.27999997</v>
          </cell>
          <cell r="K73">
            <v>1.9</v>
          </cell>
        </row>
        <row r="74">
          <cell r="J74">
            <v>2136772.0299999998</v>
          </cell>
          <cell r="K74">
            <v>1.9</v>
          </cell>
        </row>
        <row r="75">
          <cell r="J75">
            <v>23520986.75</v>
          </cell>
          <cell r="K75">
            <v>1.9</v>
          </cell>
        </row>
        <row r="76">
          <cell r="J76">
            <v>146826667.66999999</v>
          </cell>
          <cell r="K76">
            <v>1.9</v>
          </cell>
        </row>
        <row r="77">
          <cell r="J77">
            <v>118207884.77</v>
          </cell>
          <cell r="K77">
            <v>1.9</v>
          </cell>
        </row>
        <row r="78">
          <cell r="J78">
            <v>117086396.56</v>
          </cell>
          <cell r="K78">
            <v>1.9</v>
          </cell>
        </row>
        <row r="79">
          <cell r="J79">
            <v>1149669043.6099999</v>
          </cell>
          <cell r="K79">
            <v>1.9</v>
          </cell>
        </row>
        <row r="80">
          <cell r="J80">
            <v>1752116</v>
          </cell>
          <cell r="K80">
            <v>1.1100000000000001</v>
          </cell>
        </row>
        <row r="81">
          <cell r="J81">
            <v>86240912.230000004</v>
          </cell>
          <cell r="K81">
            <v>1.9</v>
          </cell>
        </row>
        <row r="82">
          <cell r="J82">
            <v>125005449.61</v>
          </cell>
          <cell r="K82">
            <v>1.9</v>
          </cell>
        </row>
        <row r="83">
          <cell r="J83">
            <v>1940.45</v>
          </cell>
          <cell r="K83">
            <v>1.9</v>
          </cell>
        </row>
        <row r="84">
          <cell r="J84">
            <v>338265.88</v>
          </cell>
          <cell r="K84">
            <v>1.9</v>
          </cell>
        </row>
        <row r="85">
          <cell r="J85">
            <v>798154.23999999999</v>
          </cell>
          <cell r="K85">
            <v>1.9</v>
          </cell>
        </row>
        <row r="86">
          <cell r="J86">
            <v>429897.24</v>
          </cell>
          <cell r="K86">
            <v>1.9</v>
          </cell>
        </row>
        <row r="87">
          <cell r="J87">
            <v>15268395.060000001</v>
          </cell>
          <cell r="K87">
            <v>1.9</v>
          </cell>
        </row>
        <row r="88">
          <cell r="J88">
            <v>34222.19</v>
          </cell>
          <cell r="K88">
            <v>1.9</v>
          </cell>
        </row>
        <row r="89">
          <cell r="J89">
            <v>1160651.8999999999</v>
          </cell>
          <cell r="K89">
            <v>1.9</v>
          </cell>
        </row>
        <row r="90">
          <cell r="J90">
            <v>38134.519999999997</v>
          </cell>
          <cell r="K90">
            <v>1.9</v>
          </cell>
        </row>
        <row r="91">
          <cell r="J91">
            <v>395161.35000000003</v>
          </cell>
          <cell r="K91">
            <v>1.9</v>
          </cell>
        </row>
        <row r="92">
          <cell r="J92">
            <v>40774212.640000001</v>
          </cell>
          <cell r="K92">
            <v>1.9</v>
          </cell>
        </row>
        <row r="93">
          <cell r="J93">
            <v>-0.02</v>
          </cell>
          <cell r="K93">
            <v>1.9</v>
          </cell>
        </row>
        <row r="94">
          <cell r="J94">
            <v>297070640.70999998</v>
          </cell>
          <cell r="K94">
            <v>1.9</v>
          </cell>
        </row>
        <row r="95">
          <cell r="J95">
            <v>0.01</v>
          </cell>
          <cell r="K95">
            <v>1.9</v>
          </cell>
        </row>
        <row r="96">
          <cell r="J96">
            <v>-282902121.06</v>
          </cell>
          <cell r="K96">
            <v>1.9</v>
          </cell>
        </row>
        <row r="97">
          <cell r="J97">
            <v>0</v>
          </cell>
          <cell r="K97">
            <v>1.9</v>
          </cell>
        </row>
        <row r="98">
          <cell r="J98">
            <v>-222670286.99000001</v>
          </cell>
          <cell r="K98">
            <v>1.9</v>
          </cell>
        </row>
        <row r="99">
          <cell r="J99">
            <v>-583101383.19000006</v>
          </cell>
          <cell r="K99">
            <v>1.9</v>
          </cell>
        </row>
        <row r="100">
          <cell r="J100">
            <v>-1489192.08</v>
          </cell>
          <cell r="K100">
            <v>1.9</v>
          </cell>
        </row>
        <row r="101">
          <cell r="J101">
            <v>-13659884.109999999</v>
          </cell>
          <cell r="K101">
            <v>1.9</v>
          </cell>
        </row>
        <row r="102">
          <cell r="J102">
            <v>-68175547.219999999</v>
          </cell>
          <cell r="K102">
            <v>1.9</v>
          </cell>
        </row>
        <row r="103">
          <cell r="J103">
            <v>-251393098.68000001</v>
          </cell>
          <cell r="K103">
            <v>1.9</v>
          </cell>
        </row>
        <row r="104">
          <cell r="J104">
            <v>42448628.740000002</v>
          </cell>
          <cell r="K104">
            <v>1.1100000000000001</v>
          </cell>
        </row>
        <row r="105">
          <cell r="J105">
            <v>179393962.69</v>
          </cell>
          <cell r="K105">
            <v>1.1100000000000001</v>
          </cell>
        </row>
        <row r="106">
          <cell r="J106">
            <v>-7821665.1000000006</v>
          </cell>
          <cell r="K106">
            <v>2.4</v>
          </cell>
        </row>
        <row r="107">
          <cell r="J107">
            <v>-164926139.74000001</v>
          </cell>
          <cell r="K107">
            <v>2.1</v>
          </cell>
        </row>
        <row r="108">
          <cell r="J108">
            <v>-32290521.120000001</v>
          </cell>
          <cell r="K108">
            <v>2.6</v>
          </cell>
        </row>
        <row r="109">
          <cell r="J109">
            <v>-2210139.39</v>
          </cell>
          <cell r="K109">
            <v>2.6</v>
          </cell>
        </row>
        <row r="110">
          <cell r="J110">
            <v>-109183.7</v>
          </cell>
          <cell r="K110">
            <v>2.6</v>
          </cell>
        </row>
        <row r="111">
          <cell r="J111">
            <v>-1294909.8899999999</v>
          </cell>
          <cell r="K111">
            <v>2.2000000000000002</v>
          </cell>
        </row>
        <row r="112">
          <cell r="J112">
            <v>1820442.72</v>
          </cell>
          <cell r="K112">
            <v>2.2000000000000002</v>
          </cell>
        </row>
        <row r="113">
          <cell r="J113">
            <v>0</v>
          </cell>
          <cell r="K113">
            <v>2.2000000000000002</v>
          </cell>
        </row>
        <row r="114">
          <cell r="J114">
            <v>-436054.01</v>
          </cell>
          <cell r="K114">
            <v>2.4</v>
          </cell>
        </row>
        <row r="115">
          <cell r="J115">
            <v>-1050266.69</v>
          </cell>
          <cell r="K115">
            <v>2.4</v>
          </cell>
        </row>
        <row r="116">
          <cell r="J116">
            <v>-161530.06</v>
          </cell>
          <cell r="K116">
            <v>2.4</v>
          </cell>
        </row>
        <row r="117">
          <cell r="J117">
            <v>-717886.33</v>
          </cell>
          <cell r="K117">
            <v>2.4</v>
          </cell>
        </row>
        <row r="118">
          <cell r="J118">
            <v>-6246245.3399999999</v>
          </cell>
          <cell r="K118">
            <v>2.2000000000000002</v>
          </cell>
        </row>
        <row r="119">
          <cell r="J119">
            <v>-842302.48</v>
          </cell>
          <cell r="K119">
            <v>2.2000000000000002</v>
          </cell>
        </row>
        <row r="120">
          <cell r="J120">
            <v>-2809830.15</v>
          </cell>
          <cell r="K120">
            <v>2.2000000000000002</v>
          </cell>
        </row>
        <row r="121">
          <cell r="J121">
            <v>1873301.3900000001</v>
          </cell>
          <cell r="K121">
            <v>2.2000000000000002</v>
          </cell>
        </row>
        <row r="122">
          <cell r="J122">
            <v>-24427261.890000001</v>
          </cell>
          <cell r="K122">
            <v>2.2000000000000002</v>
          </cell>
        </row>
        <row r="123">
          <cell r="J123">
            <v>4024359.6</v>
          </cell>
          <cell r="K123">
            <v>2.2000000000000002</v>
          </cell>
        </row>
        <row r="124">
          <cell r="J124">
            <v>153626.56</v>
          </cell>
          <cell r="K124">
            <v>2.2000000000000002</v>
          </cell>
        </row>
        <row r="125">
          <cell r="J125">
            <v>0</v>
          </cell>
          <cell r="K125">
            <v>2.2000000000000002</v>
          </cell>
        </row>
        <row r="126">
          <cell r="J126">
            <v>-207170814.03999999</v>
          </cell>
          <cell r="K126">
            <v>2.2999999999999998</v>
          </cell>
        </row>
        <row r="127">
          <cell r="J127">
            <v>-149148463.27000001</v>
          </cell>
          <cell r="K127">
            <v>2.2999999999999998</v>
          </cell>
        </row>
        <row r="128">
          <cell r="J128">
            <v>-218403.57</v>
          </cell>
          <cell r="K128">
            <v>2.6</v>
          </cell>
        </row>
        <row r="129">
          <cell r="J129">
            <v>-14694107.91</v>
          </cell>
          <cell r="K129">
            <v>2.6</v>
          </cell>
        </row>
        <row r="130">
          <cell r="J130">
            <v>-766481501.77999997</v>
          </cell>
          <cell r="K130">
            <v>2.6</v>
          </cell>
        </row>
        <row r="131">
          <cell r="J131">
            <v>-147392.97</v>
          </cell>
          <cell r="K131">
            <v>2.6</v>
          </cell>
        </row>
        <row r="132">
          <cell r="J132">
            <v>-7670788.5899999999</v>
          </cell>
          <cell r="K132">
            <v>2.6</v>
          </cell>
        </row>
        <row r="133">
          <cell r="J133">
            <v>-1005557.17</v>
          </cell>
          <cell r="K133">
            <v>2.6</v>
          </cell>
        </row>
        <row r="134">
          <cell r="J134">
            <v>-52069866.240000002</v>
          </cell>
          <cell r="K134">
            <v>2.6</v>
          </cell>
        </row>
        <row r="135">
          <cell r="J135">
            <v>-9459.14</v>
          </cell>
          <cell r="K135">
            <v>2.6</v>
          </cell>
        </row>
        <row r="136">
          <cell r="J136">
            <v>-489661.52</v>
          </cell>
          <cell r="K136">
            <v>2.6</v>
          </cell>
        </row>
        <row r="137">
          <cell r="J137">
            <v>-271382.53999999998</v>
          </cell>
          <cell r="K137">
            <v>2.6</v>
          </cell>
        </row>
        <row r="138">
          <cell r="J138">
            <v>-279381528.67000002</v>
          </cell>
          <cell r="K138">
            <v>2.5</v>
          </cell>
        </row>
        <row r="139">
          <cell r="J139">
            <v>-2587921627.2199998</v>
          </cell>
          <cell r="K139">
            <v>3.1</v>
          </cell>
        </row>
        <row r="140">
          <cell r="J140">
            <v>-2067269314.2</v>
          </cell>
          <cell r="K140">
            <v>3.2</v>
          </cell>
        </row>
        <row r="141">
          <cell r="J141">
            <v>0</v>
          </cell>
          <cell r="K141">
            <v>3.2</v>
          </cell>
        </row>
        <row r="142">
          <cell r="J142">
            <v>0</v>
          </cell>
          <cell r="K142">
            <v>3.2</v>
          </cell>
        </row>
        <row r="143">
          <cell r="J143">
            <v>0</v>
          </cell>
          <cell r="K143">
            <v>3.2</v>
          </cell>
        </row>
        <row r="144">
          <cell r="J144">
            <v>0</v>
          </cell>
          <cell r="K144">
            <v>3.2</v>
          </cell>
        </row>
        <row r="145">
          <cell r="J145">
            <v>0</v>
          </cell>
          <cell r="K145">
            <v>3.2</v>
          </cell>
        </row>
        <row r="146">
          <cell r="J146">
            <v>0</v>
          </cell>
          <cell r="K146" t="str">
            <v>*</v>
          </cell>
        </row>
        <row r="147">
          <cell r="J147">
            <v>0</v>
          </cell>
          <cell r="K147" t="str">
            <v>*</v>
          </cell>
        </row>
        <row r="148">
          <cell r="J148">
            <v>0</v>
          </cell>
          <cell r="K148" t="str">
            <v>*</v>
          </cell>
        </row>
        <row r="149">
          <cell r="J149">
            <v>0</v>
          </cell>
          <cell r="K149" t="str">
            <v>*</v>
          </cell>
        </row>
        <row r="150">
          <cell r="J150">
            <v>0</v>
          </cell>
          <cell r="K150" t="str">
            <v>*</v>
          </cell>
        </row>
        <row r="151">
          <cell r="J151">
            <v>0</v>
          </cell>
          <cell r="K151" t="str">
            <v>*</v>
          </cell>
        </row>
        <row r="152">
          <cell r="J152">
            <v>0</v>
          </cell>
          <cell r="K152">
            <v>4.2</v>
          </cell>
        </row>
        <row r="153">
          <cell r="J153">
            <v>0</v>
          </cell>
          <cell r="K153">
            <v>4.2</v>
          </cell>
        </row>
        <row r="154">
          <cell r="J154">
            <v>-14300</v>
          </cell>
          <cell r="K154">
            <v>4.4000000000000004</v>
          </cell>
        </row>
        <row r="155">
          <cell r="J155">
            <v>-27218857.870000001</v>
          </cell>
          <cell r="K155">
            <v>4.4000000000000004</v>
          </cell>
        </row>
        <row r="156">
          <cell r="J156">
            <v>-3837.34</v>
          </cell>
          <cell r="K156">
            <v>4.4000000000000004</v>
          </cell>
        </row>
        <row r="157">
          <cell r="J157">
            <v>-2137886438.95</v>
          </cell>
          <cell r="K157">
            <v>4.0999999999999996</v>
          </cell>
        </row>
        <row r="158">
          <cell r="J158">
            <v>0</v>
          </cell>
          <cell r="K158">
            <v>4.0999999999999996</v>
          </cell>
        </row>
        <row r="159">
          <cell r="J159">
            <v>-236637162.78999999</v>
          </cell>
          <cell r="K159">
            <v>4.0999999999999996</v>
          </cell>
        </row>
        <row r="160">
          <cell r="J160">
            <v>-43455400</v>
          </cell>
          <cell r="K160">
            <v>4.2</v>
          </cell>
        </row>
        <row r="161">
          <cell r="J161">
            <v>-13095604.800000001</v>
          </cell>
          <cell r="K161">
            <v>4.2</v>
          </cell>
        </row>
        <row r="162">
          <cell r="J162">
            <v>-151310871.34</v>
          </cell>
          <cell r="K162">
            <v>4.2</v>
          </cell>
        </row>
        <row r="163">
          <cell r="J163">
            <v>-98065915.129999995</v>
          </cell>
          <cell r="K163">
            <v>4.2</v>
          </cell>
        </row>
        <row r="164">
          <cell r="J164">
            <v>-16266490</v>
          </cell>
          <cell r="K164">
            <v>4.2</v>
          </cell>
        </row>
        <row r="165">
          <cell r="J165">
            <v>-24596308.77</v>
          </cell>
          <cell r="K165">
            <v>4.2</v>
          </cell>
        </row>
        <row r="166">
          <cell r="J166">
            <v>-60202166.670000002</v>
          </cell>
          <cell r="K166">
            <v>4.4000000000000004</v>
          </cell>
        </row>
        <row r="167">
          <cell r="J167">
            <v>0</v>
          </cell>
          <cell r="K167">
            <v>4.2</v>
          </cell>
        </row>
        <row r="168">
          <cell r="J168">
            <v>-5425378.3600000003</v>
          </cell>
          <cell r="K168">
            <v>4.2</v>
          </cell>
        </row>
        <row r="169">
          <cell r="J169">
            <v>-3210000</v>
          </cell>
          <cell r="K169">
            <v>4.2</v>
          </cell>
        </row>
        <row r="170">
          <cell r="J170">
            <v>-360000</v>
          </cell>
          <cell r="K170">
            <v>4.2</v>
          </cell>
        </row>
        <row r="171">
          <cell r="J171">
            <v>-450000</v>
          </cell>
          <cell r="K171">
            <v>4.2</v>
          </cell>
        </row>
        <row r="172">
          <cell r="J172">
            <v>0</v>
          </cell>
          <cell r="K172">
            <v>4.2</v>
          </cell>
        </row>
        <row r="173">
          <cell r="J173">
            <v>-1615324.8</v>
          </cell>
          <cell r="K173">
            <v>4.2</v>
          </cell>
        </row>
        <row r="174">
          <cell r="J174">
            <v>-4645548.07</v>
          </cell>
          <cell r="K174">
            <v>4.4000000000000004</v>
          </cell>
        </row>
        <row r="175">
          <cell r="J175">
            <v>-17778027.399999999</v>
          </cell>
          <cell r="K175">
            <v>4.4000000000000004</v>
          </cell>
        </row>
        <row r="176">
          <cell r="J176">
            <v>-34153848.07</v>
          </cell>
          <cell r="K176">
            <v>4.4000000000000004</v>
          </cell>
        </row>
        <row r="177">
          <cell r="J177">
            <v>0</v>
          </cell>
          <cell r="K177">
            <v>4.4000000000000004</v>
          </cell>
        </row>
        <row r="178">
          <cell r="J178">
            <v>-24262994.740000002</v>
          </cell>
          <cell r="K178">
            <v>4.4000000000000004</v>
          </cell>
        </row>
        <row r="179">
          <cell r="J179">
            <v>-2163082078.7600002</v>
          </cell>
          <cell r="K179">
            <v>4.3</v>
          </cell>
        </row>
        <row r="180">
          <cell r="J180">
            <v>380000</v>
          </cell>
          <cell r="K180">
            <v>4.3</v>
          </cell>
        </row>
        <row r="181">
          <cell r="J181">
            <v>0</v>
          </cell>
          <cell r="K181">
            <v>5.0999999999999996</v>
          </cell>
        </row>
        <row r="182">
          <cell r="J182">
            <v>1480749600.8800001</v>
          </cell>
          <cell r="K182">
            <v>5.0999999999999996</v>
          </cell>
        </row>
        <row r="183">
          <cell r="J183">
            <v>-380131.54</v>
          </cell>
          <cell r="K183">
            <v>5.0999999999999996</v>
          </cell>
        </row>
        <row r="184">
          <cell r="J184">
            <v>611489.98</v>
          </cell>
          <cell r="K184">
            <v>5.0999999999999996</v>
          </cell>
        </row>
        <row r="185">
          <cell r="J185">
            <v>85087647.890000001</v>
          </cell>
          <cell r="K185">
            <v>5.0999999999999996</v>
          </cell>
        </row>
        <row r="186">
          <cell r="J186">
            <v>217098</v>
          </cell>
          <cell r="K186">
            <v>5.0999999999999996</v>
          </cell>
        </row>
        <row r="187">
          <cell r="J187">
            <v>3897239.5700000003</v>
          </cell>
          <cell r="K187">
            <v>5.0999999999999996</v>
          </cell>
        </row>
        <row r="188">
          <cell r="J188">
            <v>-11041.79</v>
          </cell>
          <cell r="K188">
            <v>5.0999999999999996</v>
          </cell>
        </row>
        <row r="189">
          <cell r="J189">
            <v>6434980</v>
          </cell>
          <cell r="K189">
            <v>5.0999999999999996</v>
          </cell>
        </row>
        <row r="190">
          <cell r="J190">
            <v>124315146.35000001</v>
          </cell>
          <cell r="K190">
            <v>5.0999999999999996</v>
          </cell>
        </row>
        <row r="191">
          <cell r="J191">
            <v>0</v>
          </cell>
          <cell r="K191">
            <v>5.0999999999999996</v>
          </cell>
        </row>
        <row r="192">
          <cell r="J192">
            <v>25798910.02</v>
          </cell>
          <cell r="K192">
            <v>5.0999999999999996</v>
          </cell>
        </row>
        <row r="193">
          <cell r="J193">
            <v>69446847</v>
          </cell>
          <cell r="K193">
            <v>5.0999999999999996</v>
          </cell>
        </row>
        <row r="194">
          <cell r="J194">
            <v>332876419.54000002</v>
          </cell>
          <cell r="K194">
            <v>5.0999999999999996</v>
          </cell>
        </row>
        <row r="195">
          <cell r="J195">
            <v>105339139.05</v>
          </cell>
          <cell r="K195">
            <v>5.0999999999999996</v>
          </cell>
        </row>
        <row r="196">
          <cell r="J196">
            <v>118850698.69</v>
          </cell>
          <cell r="K196">
            <v>5.0999999999999996</v>
          </cell>
        </row>
        <row r="197">
          <cell r="J197">
            <v>4390000</v>
          </cell>
          <cell r="K197">
            <v>5.0999999999999996</v>
          </cell>
        </row>
        <row r="198">
          <cell r="J198">
            <v>40177347.049999997</v>
          </cell>
          <cell r="K198">
            <v>5.0999999999999996</v>
          </cell>
        </row>
        <row r="199">
          <cell r="J199">
            <v>872466.41</v>
          </cell>
          <cell r="K199">
            <v>5.0999999999999996</v>
          </cell>
        </row>
        <row r="200">
          <cell r="J200">
            <v>90356.5</v>
          </cell>
          <cell r="K200">
            <v>5.0999999999999996</v>
          </cell>
        </row>
        <row r="201">
          <cell r="J201">
            <v>408052</v>
          </cell>
          <cell r="K201">
            <v>5.0999999999999996</v>
          </cell>
        </row>
        <row r="202">
          <cell r="J202">
            <v>0</v>
          </cell>
          <cell r="K202">
            <v>5.0999999999999996</v>
          </cell>
        </row>
        <row r="203">
          <cell r="J203">
            <v>231710653.77000001</v>
          </cell>
          <cell r="K203">
            <v>5.0999999999999996</v>
          </cell>
        </row>
        <row r="204">
          <cell r="J204">
            <v>686497.46</v>
          </cell>
          <cell r="K204">
            <v>5.0999999999999996</v>
          </cell>
        </row>
        <row r="205">
          <cell r="J205">
            <v>34263781.200000003</v>
          </cell>
          <cell r="K205">
            <v>5.0999999999999996</v>
          </cell>
        </row>
        <row r="206">
          <cell r="J206">
            <v>121328672.17</v>
          </cell>
          <cell r="K206">
            <v>5.0999999999999996</v>
          </cell>
        </row>
        <row r="207">
          <cell r="J207">
            <v>5390442.7999999998</v>
          </cell>
          <cell r="K207">
            <v>5.0999999999999996</v>
          </cell>
        </row>
        <row r="208">
          <cell r="J208">
            <v>124628056.44</v>
          </cell>
          <cell r="K208">
            <v>5.0999999999999996</v>
          </cell>
        </row>
        <row r="209">
          <cell r="J209">
            <v>5915067.7199999997</v>
          </cell>
          <cell r="K209">
            <v>5.0999999999999996</v>
          </cell>
        </row>
        <row r="210">
          <cell r="J210">
            <v>18071007.699999999</v>
          </cell>
          <cell r="K210">
            <v>5.0999999999999996</v>
          </cell>
        </row>
        <row r="211">
          <cell r="J211">
            <v>656348.35</v>
          </cell>
          <cell r="K211">
            <v>5.0999999999999996</v>
          </cell>
        </row>
        <row r="212">
          <cell r="J212">
            <v>1426780.56</v>
          </cell>
          <cell r="K212">
            <v>5.0999999999999996</v>
          </cell>
        </row>
        <row r="213">
          <cell r="J213">
            <v>0</v>
          </cell>
          <cell r="K213">
            <v>5.0999999999999996</v>
          </cell>
        </row>
        <row r="214">
          <cell r="J214">
            <v>1453179.9000000001</v>
          </cell>
          <cell r="K214">
            <v>5.0999999999999996</v>
          </cell>
        </row>
        <row r="215">
          <cell r="J215">
            <v>0</v>
          </cell>
          <cell r="K215">
            <v>5.0999999999999996</v>
          </cell>
        </row>
        <row r="216">
          <cell r="J216">
            <v>152032.26999999999</v>
          </cell>
          <cell r="K216">
            <v>5.0999999999999996</v>
          </cell>
        </row>
        <row r="217">
          <cell r="J217">
            <v>0</v>
          </cell>
          <cell r="K217">
            <v>5.0999999999999996</v>
          </cell>
        </row>
        <row r="218">
          <cell r="J218">
            <v>14899.27</v>
          </cell>
          <cell r="K218">
            <v>5.5</v>
          </cell>
        </row>
        <row r="219">
          <cell r="J219">
            <v>0</v>
          </cell>
          <cell r="K219">
            <v>5.5</v>
          </cell>
        </row>
        <row r="220">
          <cell r="J220">
            <v>23200232.650000002</v>
          </cell>
          <cell r="K220">
            <v>5.5</v>
          </cell>
        </row>
        <row r="221">
          <cell r="J221">
            <v>17099.78</v>
          </cell>
          <cell r="K221">
            <v>5.5</v>
          </cell>
        </row>
        <row r="222">
          <cell r="J222">
            <v>74349523.829999998</v>
          </cell>
          <cell r="K222">
            <v>5.5</v>
          </cell>
        </row>
        <row r="223">
          <cell r="J223">
            <v>0</v>
          </cell>
          <cell r="K223">
            <v>5.5</v>
          </cell>
        </row>
        <row r="224">
          <cell r="J224">
            <v>358571.2</v>
          </cell>
          <cell r="K224">
            <v>5.5</v>
          </cell>
        </row>
        <row r="225">
          <cell r="J225">
            <v>60537202.140000001</v>
          </cell>
          <cell r="K225">
            <v>5.5</v>
          </cell>
        </row>
        <row r="226">
          <cell r="J226">
            <v>2386507.2999999998</v>
          </cell>
          <cell r="K226">
            <v>5.5</v>
          </cell>
        </row>
        <row r="227">
          <cell r="J227">
            <v>433404</v>
          </cell>
          <cell r="K227">
            <v>5.5</v>
          </cell>
        </row>
        <row r="228">
          <cell r="J228">
            <v>0</v>
          </cell>
          <cell r="K228">
            <v>5.5</v>
          </cell>
        </row>
        <row r="229">
          <cell r="J229">
            <v>30992746.75</v>
          </cell>
          <cell r="K229">
            <v>5.5</v>
          </cell>
        </row>
        <row r="230">
          <cell r="J230">
            <v>0</v>
          </cell>
          <cell r="K230">
            <v>5.5</v>
          </cell>
        </row>
        <row r="231">
          <cell r="J231">
            <v>5351936.5599999996</v>
          </cell>
          <cell r="K231">
            <v>5.5</v>
          </cell>
        </row>
        <row r="232">
          <cell r="J232">
            <v>498550</v>
          </cell>
          <cell r="K232">
            <v>5.5</v>
          </cell>
        </row>
        <row r="233">
          <cell r="J233">
            <v>124239628.60000001</v>
          </cell>
          <cell r="K233">
            <v>5.5</v>
          </cell>
        </row>
        <row r="234">
          <cell r="J234">
            <v>0</v>
          </cell>
          <cell r="K234">
            <v>5.5</v>
          </cell>
        </row>
        <row r="235">
          <cell r="J235">
            <v>4596758.18</v>
          </cell>
          <cell r="K235">
            <v>5.5</v>
          </cell>
        </row>
        <row r="236">
          <cell r="J236">
            <v>0</v>
          </cell>
          <cell r="K236">
            <v>5.5</v>
          </cell>
        </row>
        <row r="237">
          <cell r="J237">
            <v>16984850.41</v>
          </cell>
          <cell r="K237">
            <v>5.5</v>
          </cell>
        </row>
        <row r="238">
          <cell r="J238">
            <v>2091801.02</v>
          </cell>
          <cell r="K238">
            <v>5.5</v>
          </cell>
        </row>
        <row r="239">
          <cell r="J239">
            <v>0</v>
          </cell>
          <cell r="K239">
            <v>5.5</v>
          </cell>
        </row>
        <row r="240">
          <cell r="J240">
            <v>1965162.04</v>
          </cell>
          <cell r="K240">
            <v>5.5</v>
          </cell>
        </row>
        <row r="241">
          <cell r="J241">
            <v>1930572.27</v>
          </cell>
          <cell r="K241">
            <v>5.5</v>
          </cell>
        </row>
        <row r="242">
          <cell r="J242">
            <v>0</v>
          </cell>
          <cell r="K242">
            <v>5.5</v>
          </cell>
        </row>
        <row r="243">
          <cell r="J243">
            <v>16552122.59</v>
          </cell>
          <cell r="K243">
            <v>5.5</v>
          </cell>
        </row>
        <row r="244">
          <cell r="J244">
            <v>0</v>
          </cell>
          <cell r="K244">
            <v>5.5</v>
          </cell>
        </row>
        <row r="245">
          <cell r="J245">
            <v>4533740.26</v>
          </cell>
          <cell r="K245">
            <v>5.5</v>
          </cell>
        </row>
        <row r="246">
          <cell r="J246">
            <v>7080</v>
          </cell>
          <cell r="K246">
            <v>5.5</v>
          </cell>
        </row>
        <row r="247">
          <cell r="J247">
            <v>12194214.99</v>
          </cell>
          <cell r="K247">
            <v>5.5</v>
          </cell>
        </row>
        <row r="248">
          <cell r="J248">
            <v>4073455.33</v>
          </cell>
          <cell r="K248">
            <v>5.5</v>
          </cell>
        </row>
        <row r="249">
          <cell r="J249">
            <v>6429998.6799999997</v>
          </cell>
          <cell r="K249">
            <v>5.5</v>
          </cell>
        </row>
        <row r="250">
          <cell r="J250">
            <v>0</v>
          </cell>
          <cell r="K250">
            <v>5.5</v>
          </cell>
        </row>
        <row r="251">
          <cell r="J251">
            <v>2000</v>
          </cell>
          <cell r="K251">
            <v>5.5</v>
          </cell>
        </row>
        <row r="252">
          <cell r="J252">
            <v>167783.62</v>
          </cell>
          <cell r="K252">
            <v>5.5</v>
          </cell>
        </row>
        <row r="253">
          <cell r="J253">
            <v>0</v>
          </cell>
          <cell r="K253">
            <v>5.5</v>
          </cell>
        </row>
        <row r="254">
          <cell r="J254">
            <v>45287754.579999998</v>
          </cell>
          <cell r="K254">
            <v>5.5</v>
          </cell>
        </row>
        <row r="255">
          <cell r="J255">
            <v>73376754.799999997</v>
          </cell>
          <cell r="K255">
            <v>5.5</v>
          </cell>
        </row>
        <row r="256">
          <cell r="J256">
            <v>0</v>
          </cell>
          <cell r="K256">
            <v>5.5</v>
          </cell>
        </row>
        <row r="257">
          <cell r="J257">
            <v>6582614.1000000006</v>
          </cell>
          <cell r="K257">
            <v>5.5</v>
          </cell>
        </row>
        <row r="258">
          <cell r="J258">
            <v>160</v>
          </cell>
          <cell r="K258">
            <v>5.5</v>
          </cell>
        </row>
        <row r="259">
          <cell r="J259">
            <v>554879.36</v>
          </cell>
          <cell r="K259">
            <v>5.5</v>
          </cell>
        </row>
        <row r="260">
          <cell r="J260">
            <v>71127.199999999997</v>
          </cell>
          <cell r="K260">
            <v>5.5</v>
          </cell>
        </row>
        <row r="261">
          <cell r="J261">
            <v>5546758.0200000005</v>
          </cell>
          <cell r="K261">
            <v>5.5</v>
          </cell>
        </row>
        <row r="262">
          <cell r="J262">
            <v>0</v>
          </cell>
          <cell r="K262">
            <v>5.5</v>
          </cell>
        </row>
        <row r="263">
          <cell r="J263">
            <v>732737.97</v>
          </cell>
          <cell r="K263">
            <v>5.5</v>
          </cell>
        </row>
        <row r="264">
          <cell r="J264">
            <v>1651938.47</v>
          </cell>
          <cell r="K264">
            <v>5.5</v>
          </cell>
        </row>
        <row r="265">
          <cell r="J265">
            <v>24816055.27</v>
          </cell>
          <cell r="K265">
            <v>5.5</v>
          </cell>
        </row>
        <row r="266">
          <cell r="J266">
            <v>1327687.23</v>
          </cell>
          <cell r="K266">
            <v>5.5</v>
          </cell>
        </row>
        <row r="267">
          <cell r="J267">
            <v>1074654.32</v>
          </cell>
          <cell r="K267">
            <v>5.5</v>
          </cell>
        </row>
        <row r="268">
          <cell r="J268">
            <v>3806247.61</v>
          </cell>
          <cell r="K268">
            <v>5.5</v>
          </cell>
        </row>
        <row r="269">
          <cell r="J269">
            <v>194300</v>
          </cell>
          <cell r="K269">
            <v>5.5</v>
          </cell>
        </row>
        <row r="270">
          <cell r="J270">
            <v>0</v>
          </cell>
          <cell r="K270">
            <v>5.5</v>
          </cell>
        </row>
        <row r="271">
          <cell r="J271">
            <v>827045.8</v>
          </cell>
          <cell r="K271">
            <v>5.5</v>
          </cell>
        </row>
        <row r="272">
          <cell r="J272">
            <v>45205.55</v>
          </cell>
          <cell r="K272">
            <v>5.5</v>
          </cell>
        </row>
        <row r="273">
          <cell r="J273">
            <v>3083840.57</v>
          </cell>
          <cell r="K273">
            <v>5.5</v>
          </cell>
        </row>
        <row r="274">
          <cell r="J274">
            <v>0</v>
          </cell>
          <cell r="K274">
            <v>5.5</v>
          </cell>
        </row>
        <row r="275">
          <cell r="J275">
            <v>0</v>
          </cell>
          <cell r="K275">
            <v>5.5</v>
          </cell>
        </row>
        <row r="276">
          <cell r="J276">
            <v>0</v>
          </cell>
          <cell r="K276">
            <v>5.5</v>
          </cell>
        </row>
        <row r="277">
          <cell r="J277">
            <v>67068524</v>
          </cell>
          <cell r="K277">
            <v>5.5</v>
          </cell>
        </row>
        <row r="278">
          <cell r="J278">
            <v>194700</v>
          </cell>
          <cell r="K278">
            <v>5.5</v>
          </cell>
        </row>
        <row r="279">
          <cell r="J279">
            <v>5516631.25</v>
          </cell>
          <cell r="K279">
            <v>5.5</v>
          </cell>
        </row>
        <row r="280">
          <cell r="J280">
            <v>11449302.23</v>
          </cell>
          <cell r="K280">
            <v>5.5</v>
          </cell>
        </row>
        <row r="281">
          <cell r="J281">
            <v>0</v>
          </cell>
          <cell r="K281">
            <v>5.5</v>
          </cell>
        </row>
        <row r="282">
          <cell r="J282">
            <v>18519975.969999999</v>
          </cell>
          <cell r="K282">
            <v>5.5</v>
          </cell>
        </row>
        <row r="283">
          <cell r="J283">
            <v>1623.2</v>
          </cell>
          <cell r="K283">
            <v>5.5</v>
          </cell>
        </row>
        <row r="284">
          <cell r="J284">
            <v>16788738.940000001</v>
          </cell>
          <cell r="K284">
            <v>5.5</v>
          </cell>
        </row>
        <row r="285">
          <cell r="J285">
            <v>26256.600000000002</v>
          </cell>
          <cell r="K285">
            <v>5.5</v>
          </cell>
        </row>
        <row r="286">
          <cell r="J286">
            <v>2541.5700000000002</v>
          </cell>
          <cell r="K286">
            <v>5.5</v>
          </cell>
        </row>
        <row r="287">
          <cell r="J287">
            <v>381907.98</v>
          </cell>
          <cell r="K287">
            <v>5.5</v>
          </cell>
        </row>
        <row r="288">
          <cell r="J288">
            <v>48958429.200000003</v>
          </cell>
          <cell r="K288">
            <v>5.5</v>
          </cell>
        </row>
        <row r="289">
          <cell r="J289">
            <v>7084030.9800000004</v>
          </cell>
          <cell r="K289">
            <v>5.5</v>
          </cell>
        </row>
        <row r="290">
          <cell r="J290">
            <v>1318042.0900000001</v>
          </cell>
          <cell r="K290">
            <v>5.5</v>
          </cell>
        </row>
        <row r="291">
          <cell r="J291">
            <v>402187.5</v>
          </cell>
          <cell r="K291">
            <v>5.5</v>
          </cell>
        </row>
        <row r="292">
          <cell r="J292">
            <v>1600</v>
          </cell>
          <cell r="K292">
            <v>5.3</v>
          </cell>
        </row>
        <row r="293">
          <cell r="J293">
            <v>10759411.57</v>
          </cell>
          <cell r="K293">
            <v>5.3</v>
          </cell>
        </row>
        <row r="294">
          <cell r="J294">
            <v>195000.9</v>
          </cell>
          <cell r="K294">
            <v>5.3</v>
          </cell>
        </row>
        <row r="295">
          <cell r="J295">
            <v>308430</v>
          </cell>
          <cell r="K295">
            <v>5.3</v>
          </cell>
        </row>
        <row r="296">
          <cell r="J296">
            <v>63292.94</v>
          </cell>
          <cell r="K296">
            <v>5.3</v>
          </cell>
        </row>
        <row r="297">
          <cell r="J297">
            <v>68450.009999999995</v>
          </cell>
          <cell r="K297">
            <v>5.3</v>
          </cell>
        </row>
        <row r="298">
          <cell r="J298">
            <v>2000</v>
          </cell>
          <cell r="K298">
            <v>5.3</v>
          </cell>
        </row>
        <row r="299">
          <cell r="J299">
            <v>2072588.6600000001</v>
          </cell>
          <cell r="K299">
            <v>5.3</v>
          </cell>
        </row>
        <row r="300">
          <cell r="J300">
            <v>718044.48</v>
          </cell>
          <cell r="K300">
            <v>5.3</v>
          </cell>
        </row>
        <row r="301">
          <cell r="J301">
            <v>236826.26</v>
          </cell>
          <cell r="K301">
            <v>5.3</v>
          </cell>
        </row>
        <row r="302">
          <cell r="J302">
            <v>3624024.92</v>
          </cell>
          <cell r="K302">
            <v>5.3</v>
          </cell>
        </row>
        <row r="303">
          <cell r="J303">
            <v>7557887.7700000005</v>
          </cell>
          <cell r="K303">
            <v>5.3</v>
          </cell>
        </row>
        <row r="304">
          <cell r="J304">
            <v>0</v>
          </cell>
          <cell r="K304">
            <v>5.3</v>
          </cell>
        </row>
        <row r="305">
          <cell r="J305">
            <v>478148.3</v>
          </cell>
          <cell r="K305">
            <v>5.3</v>
          </cell>
        </row>
        <row r="306">
          <cell r="J306">
            <v>26325</v>
          </cell>
          <cell r="K306">
            <v>5.3</v>
          </cell>
        </row>
        <row r="307">
          <cell r="J307">
            <v>22272.5</v>
          </cell>
          <cell r="K307">
            <v>5.3</v>
          </cell>
        </row>
        <row r="308">
          <cell r="J308">
            <v>6177</v>
          </cell>
          <cell r="K308">
            <v>5.3</v>
          </cell>
        </row>
        <row r="309">
          <cell r="J309">
            <v>368248</v>
          </cell>
          <cell r="K309">
            <v>5.3</v>
          </cell>
        </row>
        <row r="310">
          <cell r="J310">
            <v>0</v>
          </cell>
          <cell r="K310">
            <v>5.3</v>
          </cell>
        </row>
        <row r="311">
          <cell r="J311">
            <v>470627.93</v>
          </cell>
          <cell r="K311">
            <v>5.3</v>
          </cell>
        </row>
        <row r="312">
          <cell r="J312">
            <v>0</v>
          </cell>
          <cell r="K312">
            <v>5.3</v>
          </cell>
        </row>
        <row r="313">
          <cell r="J313">
            <v>47334318.780000001</v>
          </cell>
          <cell r="K313">
            <v>5.3</v>
          </cell>
        </row>
        <row r="314">
          <cell r="J314">
            <v>9020220.4700000007</v>
          </cell>
          <cell r="K314">
            <v>5.3</v>
          </cell>
        </row>
        <row r="315">
          <cell r="J315">
            <v>117665.90000000001</v>
          </cell>
          <cell r="K315">
            <v>5.3</v>
          </cell>
        </row>
        <row r="316">
          <cell r="J316">
            <v>450867.96</v>
          </cell>
          <cell r="K316">
            <v>5.3</v>
          </cell>
        </row>
        <row r="317">
          <cell r="J317">
            <v>6612</v>
          </cell>
          <cell r="K317">
            <v>5.3</v>
          </cell>
        </row>
        <row r="318">
          <cell r="J318">
            <v>78222.64</v>
          </cell>
          <cell r="K318">
            <v>5.3</v>
          </cell>
        </row>
        <row r="319">
          <cell r="J319">
            <v>424493.53</v>
          </cell>
          <cell r="K319">
            <v>5.3</v>
          </cell>
        </row>
        <row r="320">
          <cell r="J320">
            <v>268662.74</v>
          </cell>
          <cell r="K320">
            <v>5.3</v>
          </cell>
        </row>
        <row r="321">
          <cell r="J321">
            <v>1319125.75</v>
          </cell>
          <cell r="K321">
            <v>5.5</v>
          </cell>
        </row>
        <row r="322">
          <cell r="J322">
            <v>2442578.39</v>
          </cell>
          <cell r="K322">
            <v>5.3</v>
          </cell>
        </row>
        <row r="323">
          <cell r="J323">
            <v>259620.51</v>
          </cell>
          <cell r="K323">
            <v>5.3</v>
          </cell>
        </row>
        <row r="324">
          <cell r="J324">
            <v>1012809.64</v>
          </cell>
          <cell r="K324">
            <v>5.3</v>
          </cell>
        </row>
        <row r="325">
          <cell r="J325">
            <v>3186</v>
          </cell>
          <cell r="K325">
            <v>5.3</v>
          </cell>
        </row>
        <row r="326">
          <cell r="J326">
            <v>123074</v>
          </cell>
          <cell r="K326">
            <v>5.3</v>
          </cell>
        </row>
        <row r="327">
          <cell r="J327">
            <v>0</v>
          </cell>
          <cell r="K327">
            <v>5.3</v>
          </cell>
        </row>
        <row r="328">
          <cell r="J328">
            <v>2620863.67</v>
          </cell>
          <cell r="K328">
            <v>5.3</v>
          </cell>
        </row>
        <row r="329">
          <cell r="J329">
            <v>392729.97000000003</v>
          </cell>
          <cell r="K329">
            <v>5.3</v>
          </cell>
        </row>
        <row r="330">
          <cell r="J330">
            <v>0</v>
          </cell>
          <cell r="K330">
            <v>5.3</v>
          </cell>
        </row>
        <row r="331">
          <cell r="J331">
            <v>2902310.85</v>
          </cell>
          <cell r="K331">
            <v>5.3</v>
          </cell>
        </row>
        <row r="332">
          <cell r="J332">
            <v>10620</v>
          </cell>
          <cell r="K332">
            <v>5.3</v>
          </cell>
        </row>
        <row r="333">
          <cell r="J333">
            <v>1246</v>
          </cell>
          <cell r="K333">
            <v>5.3</v>
          </cell>
        </row>
        <row r="334">
          <cell r="J334">
            <v>11330.19</v>
          </cell>
          <cell r="K334">
            <v>5.3</v>
          </cell>
        </row>
        <row r="335">
          <cell r="J335">
            <v>57660.49</v>
          </cell>
          <cell r="K335">
            <v>5.3</v>
          </cell>
        </row>
        <row r="336">
          <cell r="J336">
            <v>31181.56</v>
          </cell>
          <cell r="K336">
            <v>5.3</v>
          </cell>
        </row>
        <row r="337">
          <cell r="J337">
            <v>473926.11</v>
          </cell>
          <cell r="K337">
            <v>5.3</v>
          </cell>
        </row>
        <row r="338">
          <cell r="J338">
            <v>164973.71</v>
          </cell>
          <cell r="K338">
            <v>5.3</v>
          </cell>
        </row>
        <row r="339">
          <cell r="J339">
            <v>810</v>
          </cell>
          <cell r="K339">
            <v>5.3</v>
          </cell>
        </row>
        <row r="340">
          <cell r="J340">
            <v>32450</v>
          </cell>
          <cell r="K340">
            <v>5.3</v>
          </cell>
        </row>
        <row r="341">
          <cell r="J341">
            <v>19135.439999999999</v>
          </cell>
          <cell r="K341">
            <v>5.3</v>
          </cell>
        </row>
        <row r="342">
          <cell r="J342">
            <v>963487.83000000007</v>
          </cell>
          <cell r="K342">
            <v>5.3</v>
          </cell>
        </row>
        <row r="343">
          <cell r="J343">
            <v>750828.58</v>
          </cell>
          <cell r="K343">
            <v>5.3</v>
          </cell>
        </row>
        <row r="344">
          <cell r="J344">
            <v>122090.26000000001</v>
          </cell>
          <cell r="K344">
            <v>5.3</v>
          </cell>
        </row>
        <row r="345">
          <cell r="J345">
            <v>115500.61</v>
          </cell>
          <cell r="K345">
            <v>5.3</v>
          </cell>
        </row>
        <row r="346">
          <cell r="J346">
            <v>27472.15</v>
          </cell>
          <cell r="K346">
            <v>5.3</v>
          </cell>
        </row>
        <row r="347">
          <cell r="J347">
            <v>66877.919999999998</v>
          </cell>
          <cell r="K347">
            <v>5.3</v>
          </cell>
        </row>
        <row r="348">
          <cell r="J348">
            <v>3293.7000000000003</v>
          </cell>
          <cell r="K348">
            <v>5.3</v>
          </cell>
        </row>
        <row r="349">
          <cell r="J349">
            <v>0</v>
          </cell>
          <cell r="K349">
            <v>5.3</v>
          </cell>
        </row>
        <row r="350">
          <cell r="J350">
            <v>1124478.01</v>
          </cell>
          <cell r="K350">
            <v>5.3</v>
          </cell>
        </row>
        <row r="351">
          <cell r="J351">
            <v>0</v>
          </cell>
          <cell r="K351">
            <v>5.3</v>
          </cell>
        </row>
        <row r="352">
          <cell r="J352">
            <v>36000</v>
          </cell>
          <cell r="K352">
            <v>5.3</v>
          </cell>
        </row>
        <row r="353">
          <cell r="J353">
            <v>6500739.3799999999</v>
          </cell>
          <cell r="K353">
            <v>5.3</v>
          </cell>
        </row>
        <row r="354">
          <cell r="J354">
            <v>897192.99</v>
          </cell>
          <cell r="K354">
            <v>5.3</v>
          </cell>
        </row>
        <row r="355">
          <cell r="J355">
            <v>64349.16</v>
          </cell>
          <cell r="K355">
            <v>5.3</v>
          </cell>
        </row>
        <row r="356">
          <cell r="J356">
            <v>1291011.8400000001</v>
          </cell>
          <cell r="K356">
            <v>5.3</v>
          </cell>
        </row>
        <row r="357">
          <cell r="J357">
            <v>5624441.5300000003</v>
          </cell>
          <cell r="K357">
            <v>5.3</v>
          </cell>
        </row>
        <row r="358">
          <cell r="J358">
            <v>310043.7</v>
          </cell>
          <cell r="K358">
            <v>5.3</v>
          </cell>
        </row>
        <row r="359">
          <cell r="J359">
            <v>1996630.43</v>
          </cell>
          <cell r="K359">
            <v>5.3</v>
          </cell>
        </row>
        <row r="360">
          <cell r="J360">
            <v>136290</v>
          </cell>
          <cell r="K360">
            <v>5.3</v>
          </cell>
        </row>
        <row r="361">
          <cell r="J361">
            <v>0</v>
          </cell>
          <cell r="K361">
            <v>5.3</v>
          </cell>
        </row>
        <row r="362">
          <cell r="J362">
            <v>44375903.020000003</v>
          </cell>
          <cell r="K362">
            <v>5.3</v>
          </cell>
        </row>
        <row r="363">
          <cell r="J363">
            <v>1605150</v>
          </cell>
          <cell r="K363">
            <v>5.3</v>
          </cell>
        </row>
        <row r="364">
          <cell r="J364">
            <v>7327247.3600000003</v>
          </cell>
          <cell r="K364">
            <v>5.3</v>
          </cell>
        </row>
        <row r="365">
          <cell r="J365">
            <v>24134981.830000002</v>
          </cell>
          <cell r="K365">
            <v>5.4</v>
          </cell>
        </row>
        <row r="366">
          <cell r="J366">
            <v>0</v>
          </cell>
          <cell r="K366">
            <v>5.4</v>
          </cell>
        </row>
        <row r="367">
          <cell r="J367">
            <v>11433224.810000001</v>
          </cell>
          <cell r="K367">
            <v>5.4</v>
          </cell>
        </row>
        <row r="368">
          <cell r="J368">
            <v>38283911.280000001</v>
          </cell>
          <cell r="K368">
            <v>5.4</v>
          </cell>
        </row>
        <row r="369">
          <cell r="J369">
            <v>19311788.07</v>
          </cell>
          <cell r="K369">
            <v>5.4</v>
          </cell>
        </row>
        <row r="370">
          <cell r="J370">
            <v>162004.41</v>
          </cell>
          <cell r="K370">
            <v>5.4</v>
          </cell>
        </row>
        <row r="371">
          <cell r="J371">
            <v>1752945.51</v>
          </cell>
          <cell r="K371">
            <v>5.4</v>
          </cell>
        </row>
        <row r="372">
          <cell r="J372">
            <v>8865126.9900000002</v>
          </cell>
          <cell r="K372">
            <v>5.4</v>
          </cell>
        </row>
        <row r="373">
          <cell r="J373">
            <v>144281730.53999999</v>
          </cell>
          <cell r="K373">
            <v>5.4</v>
          </cell>
        </row>
        <row r="374">
          <cell r="J374">
            <v>5650617.9100000001</v>
          </cell>
          <cell r="K374">
            <v>5.4</v>
          </cell>
        </row>
        <row r="375">
          <cell r="J375">
            <v>8805090.2400000002</v>
          </cell>
          <cell r="K375">
            <v>5.6</v>
          </cell>
        </row>
        <row r="376">
          <cell r="J376">
            <v>4044.38</v>
          </cell>
          <cell r="K376">
            <v>5.6</v>
          </cell>
        </row>
        <row r="377">
          <cell r="J377">
            <v>517192.9</v>
          </cell>
          <cell r="K377">
            <v>5.6</v>
          </cell>
        </row>
        <row r="378">
          <cell r="J378">
            <v>8753287.5899999999</v>
          </cell>
          <cell r="K378">
            <v>5.2</v>
          </cell>
        </row>
        <row r="379">
          <cell r="J379">
            <v>8530960</v>
          </cell>
          <cell r="K379">
            <v>5.2</v>
          </cell>
        </row>
        <row r="380">
          <cell r="J380">
            <v>23938661.490000002</v>
          </cell>
          <cell r="K380">
            <v>5.2</v>
          </cell>
        </row>
        <row r="381">
          <cell r="J381">
            <v>4091682.6</v>
          </cell>
          <cell r="K381">
            <v>5.2</v>
          </cell>
        </row>
        <row r="382">
          <cell r="J382">
            <v>129149.2</v>
          </cell>
          <cell r="K382">
            <v>5.2</v>
          </cell>
        </row>
        <row r="383">
          <cell r="J383">
            <v>350000</v>
          </cell>
          <cell r="K383">
            <v>5.2</v>
          </cell>
        </row>
        <row r="384">
          <cell r="J384">
            <v>61657220</v>
          </cell>
          <cell r="K384">
            <v>5.2</v>
          </cell>
        </row>
        <row r="385">
          <cell r="J385">
            <v>6000000</v>
          </cell>
          <cell r="K385">
            <v>5.2</v>
          </cell>
        </row>
        <row r="386">
          <cell r="J386">
            <v>2500000</v>
          </cell>
          <cell r="K386">
            <v>5.2</v>
          </cell>
        </row>
        <row r="387">
          <cell r="J387">
            <v>25567.06</v>
          </cell>
          <cell r="K387">
            <v>5.2</v>
          </cell>
        </row>
        <row r="388">
          <cell r="J388">
            <v>2577810.1</v>
          </cell>
          <cell r="K388">
            <v>5.2</v>
          </cell>
        </row>
        <row r="389">
          <cell r="J389">
            <v>6320000</v>
          </cell>
          <cell r="K389">
            <v>5.2</v>
          </cell>
        </row>
        <row r="390">
          <cell r="J390">
            <v>11088636.529999999</v>
          </cell>
          <cell r="K390">
            <v>5.2</v>
          </cell>
        </row>
        <row r="391">
          <cell r="J391">
            <v>0</v>
          </cell>
          <cell r="K391">
            <v>5.2</v>
          </cell>
        </row>
        <row r="392">
          <cell r="J392">
            <v>33104617.720000003</v>
          </cell>
          <cell r="K392">
            <v>5.2</v>
          </cell>
        </row>
        <row r="393">
          <cell r="J393">
            <v>619197.93999999994</v>
          </cell>
          <cell r="K393">
            <v>5.2</v>
          </cell>
        </row>
        <row r="394">
          <cell r="J394">
            <v>-8583133.6699999999</v>
          </cell>
          <cell r="K394" t="str">
            <v>*</v>
          </cell>
        </row>
        <row r="395">
          <cell r="J395">
            <v>-12131897.880000001</v>
          </cell>
          <cell r="K395" t="str">
            <v>*</v>
          </cell>
        </row>
        <row r="396">
          <cell r="J396">
            <v>8583133.6699999999</v>
          </cell>
          <cell r="K396" t="str">
            <v>*</v>
          </cell>
        </row>
        <row r="397">
          <cell r="J397">
            <v>12131897.880000001</v>
          </cell>
          <cell r="K397" t="str">
            <v>*</v>
          </cell>
        </row>
      </sheetData>
      <sheetData sheetId="10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1000000</v>
          </cell>
          <cell r="K37">
            <v>1.1000000000000001</v>
          </cell>
        </row>
        <row r="38">
          <cell r="J38">
            <v>60000</v>
          </cell>
          <cell r="K38">
            <v>1.1000000000000001</v>
          </cell>
        </row>
        <row r="39">
          <cell r="J39">
            <v>502322788.32999998</v>
          </cell>
          <cell r="K39">
            <v>1.1000000000000001</v>
          </cell>
        </row>
        <row r="40">
          <cell r="J40">
            <v>12743529.67</v>
          </cell>
          <cell r="K40">
            <v>1.1000000000000001</v>
          </cell>
        </row>
        <row r="41">
          <cell r="J41">
            <v>15283743.57</v>
          </cell>
          <cell r="K41">
            <v>1.1000000000000001</v>
          </cell>
        </row>
        <row r="42">
          <cell r="J42">
            <v>32272078.140000001</v>
          </cell>
          <cell r="K42">
            <v>1.1000000000000001</v>
          </cell>
        </row>
        <row r="43">
          <cell r="J43">
            <v>1906438.81</v>
          </cell>
          <cell r="K43">
            <v>1.1000000000000001</v>
          </cell>
        </row>
        <row r="44">
          <cell r="J44">
            <v>530453927.13</v>
          </cell>
          <cell r="K44">
            <v>1.1000000000000001</v>
          </cell>
        </row>
        <row r="45">
          <cell r="J45">
            <v>8469381.2599999998</v>
          </cell>
          <cell r="K45">
            <v>1.1000000000000001</v>
          </cell>
        </row>
        <row r="46">
          <cell r="J46">
            <v>104370705.19</v>
          </cell>
          <cell r="K46">
            <v>1.1000000000000001</v>
          </cell>
        </row>
        <row r="47">
          <cell r="J47">
            <v>1104759617.8499999</v>
          </cell>
          <cell r="K47">
            <v>1.1000000000000001</v>
          </cell>
        </row>
        <row r="48">
          <cell r="J48">
            <v>768265.29</v>
          </cell>
          <cell r="K48">
            <v>1.1000000000000001</v>
          </cell>
        </row>
        <row r="49">
          <cell r="J49">
            <v>51161091.810000002</v>
          </cell>
          <cell r="K49">
            <v>1.1000000000000001</v>
          </cell>
        </row>
        <row r="50">
          <cell r="J50">
            <v>11165128.120000001</v>
          </cell>
          <cell r="K50">
            <v>1.1000000000000001</v>
          </cell>
        </row>
        <row r="51">
          <cell r="J51">
            <v>622556379.44000006</v>
          </cell>
          <cell r="K51">
            <v>1.1000000000000001</v>
          </cell>
        </row>
        <row r="52">
          <cell r="J52">
            <v>218403.57</v>
          </cell>
          <cell r="K52">
            <v>1.1000000000000001</v>
          </cell>
        </row>
        <row r="53">
          <cell r="J53">
            <v>32758665.830000002</v>
          </cell>
          <cell r="K53">
            <v>1.7</v>
          </cell>
        </row>
        <row r="54">
          <cell r="J54">
            <v>1741994.48</v>
          </cell>
          <cell r="K54">
            <v>1.7</v>
          </cell>
        </row>
        <row r="55">
          <cell r="J55">
            <v>109183.7</v>
          </cell>
          <cell r="K55">
            <v>1.7</v>
          </cell>
        </row>
        <row r="56">
          <cell r="J56">
            <v>142558962.03</v>
          </cell>
          <cell r="K56">
            <v>1.5</v>
          </cell>
        </row>
        <row r="57">
          <cell r="J57">
            <v>307000000</v>
          </cell>
          <cell r="K57">
            <v>1.5</v>
          </cell>
        </row>
        <row r="58">
          <cell r="J58">
            <v>-0.04</v>
          </cell>
          <cell r="K58">
            <v>1.7</v>
          </cell>
        </row>
        <row r="59">
          <cell r="J59">
            <v>956430.47</v>
          </cell>
          <cell r="K59">
            <v>1.2</v>
          </cell>
        </row>
        <row r="60">
          <cell r="J60">
            <v>422388029.98000002</v>
          </cell>
          <cell r="K60">
            <v>1.9</v>
          </cell>
        </row>
        <row r="61">
          <cell r="J61">
            <v>359828725.31</v>
          </cell>
          <cell r="K61">
            <v>1.9</v>
          </cell>
        </row>
        <row r="62">
          <cell r="J62">
            <v>596066565.16999996</v>
          </cell>
          <cell r="K62">
            <v>1.9</v>
          </cell>
        </row>
        <row r="63">
          <cell r="J63">
            <v>2136772.0299999998</v>
          </cell>
          <cell r="K63">
            <v>1.9</v>
          </cell>
        </row>
        <row r="64">
          <cell r="J64">
            <v>21645503.650000002</v>
          </cell>
          <cell r="K64">
            <v>1.9</v>
          </cell>
        </row>
        <row r="65">
          <cell r="J65">
            <v>146826667.66999999</v>
          </cell>
          <cell r="K65">
            <v>1.9</v>
          </cell>
        </row>
        <row r="66">
          <cell r="J66">
            <v>118207884.77</v>
          </cell>
          <cell r="K66">
            <v>1.9</v>
          </cell>
        </row>
        <row r="67">
          <cell r="J67">
            <v>117086396.56</v>
          </cell>
          <cell r="K67">
            <v>1.9</v>
          </cell>
        </row>
        <row r="68">
          <cell r="J68">
            <v>1149466261.79</v>
          </cell>
          <cell r="K68">
            <v>1.9</v>
          </cell>
        </row>
        <row r="69">
          <cell r="J69">
            <v>152928</v>
          </cell>
          <cell r="K69">
            <v>1.9</v>
          </cell>
        </row>
        <row r="70">
          <cell r="J70">
            <v>86301003.730000004</v>
          </cell>
          <cell r="K70">
            <v>1.9</v>
          </cell>
        </row>
        <row r="71">
          <cell r="J71">
            <v>125005449.61</v>
          </cell>
          <cell r="K71">
            <v>1.9</v>
          </cell>
        </row>
        <row r="72">
          <cell r="J72">
            <v>1940.45</v>
          </cell>
          <cell r="K72">
            <v>1.9</v>
          </cell>
        </row>
        <row r="73">
          <cell r="J73">
            <v>338265.88</v>
          </cell>
          <cell r="K73">
            <v>1.9</v>
          </cell>
        </row>
        <row r="74">
          <cell r="J74">
            <v>798154.23999999999</v>
          </cell>
          <cell r="K74">
            <v>1.9</v>
          </cell>
        </row>
        <row r="75">
          <cell r="J75">
            <v>429897.24</v>
          </cell>
          <cell r="K75">
            <v>1.9</v>
          </cell>
        </row>
        <row r="76">
          <cell r="J76">
            <v>15268395.060000001</v>
          </cell>
          <cell r="K76">
            <v>1.9</v>
          </cell>
        </row>
        <row r="77">
          <cell r="J77">
            <v>34222.19</v>
          </cell>
          <cell r="K77">
            <v>1.9</v>
          </cell>
        </row>
        <row r="78">
          <cell r="J78">
            <v>1160651.8999999999</v>
          </cell>
          <cell r="K78">
            <v>1.9</v>
          </cell>
        </row>
        <row r="79">
          <cell r="J79">
            <v>38134.519999999997</v>
          </cell>
          <cell r="K79">
            <v>1.9</v>
          </cell>
        </row>
        <row r="80">
          <cell r="J80">
            <v>395161.35000000003</v>
          </cell>
          <cell r="K80">
            <v>1.9</v>
          </cell>
        </row>
        <row r="81">
          <cell r="J81">
            <v>40714121.140000001</v>
          </cell>
          <cell r="K81">
            <v>1.9</v>
          </cell>
        </row>
        <row r="82">
          <cell r="J82">
            <v>-0.02</v>
          </cell>
          <cell r="K82">
            <v>1.9</v>
          </cell>
        </row>
        <row r="83">
          <cell r="J83">
            <v>247370872.15000001</v>
          </cell>
          <cell r="K83">
            <v>1.9</v>
          </cell>
        </row>
        <row r="84">
          <cell r="J84">
            <v>6765295.5099999998</v>
          </cell>
          <cell r="K84">
            <v>1.9</v>
          </cell>
        </row>
        <row r="85">
          <cell r="J85">
            <v>0.01</v>
          </cell>
          <cell r="K85">
            <v>1.9</v>
          </cell>
        </row>
        <row r="86">
          <cell r="J86">
            <v>-250781303.06999999</v>
          </cell>
          <cell r="K86">
            <v>1.9</v>
          </cell>
        </row>
        <row r="87">
          <cell r="J87">
            <v>-206872372.95000002</v>
          </cell>
          <cell r="K87">
            <v>1.9</v>
          </cell>
        </row>
        <row r="88">
          <cell r="J88">
            <v>-531512873.05000001</v>
          </cell>
          <cell r="K88">
            <v>1.9</v>
          </cell>
        </row>
        <row r="89">
          <cell r="J89">
            <v>-1273186.2</v>
          </cell>
          <cell r="K89">
            <v>1.9</v>
          </cell>
        </row>
        <row r="90">
          <cell r="J90">
            <v>-11335342</v>
          </cell>
          <cell r="K90">
            <v>1.9</v>
          </cell>
        </row>
        <row r="91">
          <cell r="J91">
            <v>-56355377.899999999</v>
          </cell>
          <cell r="K91">
            <v>1.9</v>
          </cell>
        </row>
        <row r="92">
          <cell r="J92">
            <v>-225644169.50999999</v>
          </cell>
          <cell r="K92">
            <v>1.9</v>
          </cell>
        </row>
        <row r="93">
          <cell r="J93">
            <v>42448628.740000002</v>
          </cell>
          <cell r="K93">
            <v>1.1100000000000001</v>
          </cell>
        </row>
        <row r="94">
          <cell r="J94">
            <v>175212536.72</v>
          </cell>
          <cell r="K94">
            <v>1.1100000000000001</v>
          </cell>
        </row>
        <row r="95">
          <cell r="J95">
            <v>38704</v>
          </cell>
          <cell r="K95">
            <v>1.1100000000000001</v>
          </cell>
        </row>
        <row r="96">
          <cell r="J96">
            <v>-7253376.2700000005</v>
          </cell>
          <cell r="K96">
            <v>2.4</v>
          </cell>
        </row>
        <row r="97">
          <cell r="J97">
            <v>-62237369.329999998</v>
          </cell>
          <cell r="K97">
            <v>2.1</v>
          </cell>
        </row>
        <row r="98">
          <cell r="J98">
            <v>-32290521.120000001</v>
          </cell>
          <cell r="K98">
            <v>2.6</v>
          </cell>
        </row>
        <row r="99">
          <cell r="J99">
            <v>-2210139.39</v>
          </cell>
          <cell r="K99">
            <v>2.6</v>
          </cell>
        </row>
        <row r="100">
          <cell r="J100">
            <v>-109183.7</v>
          </cell>
          <cell r="K100">
            <v>2.6</v>
          </cell>
        </row>
        <row r="101">
          <cell r="J101">
            <v>-1574447.1500000001</v>
          </cell>
          <cell r="K101">
            <v>2.2000000000000002</v>
          </cell>
        </row>
        <row r="102">
          <cell r="J102">
            <v>0</v>
          </cell>
          <cell r="K102">
            <v>2.4</v>
          </cell>
        </row>
        <row r="103">
          <cell r="J103">
            <v>-1435297.6</v>
          </cell>
          <cell r="K103">
            <v>2.4</v>
          </cell>
        </row>
        <row r="104">
          <cell r="J104">
            <v>0</v>
          </cell>
          <cell r="K104">
            <v>2.4</v>
          </cell>
        </row>
        <row r="105">
          <cell r="J105">
            <v>-5964204.4299999997</v>
          </cell>
          <cell r="K105">
            <v>2.2000000000000002</v>
          </cell>
        </row>
        <row r="106">
          <cell r="J106">
            <v>-415437.06</v>
          </cell>
          <cell r="K106">
            <v>2.2000000000000002</v>
          </cell>
        </row>
        <row r="107">
          <cell r="J107">
            <v>-14008875.450000001</v>
          </cell>
          <cell r="K107">
            <v>2.2000000000000002</v>
          </cell>
        </row>
        <row r="108">
          <cell r="J108">
            <v>-150287895.75999999</v>
          </cell>
          <cell r="K108">
            <v>2.2999999999999998</v>
          </cell>
        </row>
        <row r="109">
          <cell r="J109">
            <v>0</v>
          </cell>
          <cell r="K109">
            <v>2.2999999999999998</v>
          </cell>
        </row>
        <row r="110">
          <cell r="J110">
            <v>-218403.57</v>
          </cell>
          <cell r="K110">
            <v>2.6</v>
          </cell>
        </row>
        <row r="111">
          <cell r="J111">
            <v>-11055574.630000001</v>
          </cell>
          <cell r="K111">
            <v>2.6</v>
          </cell>
        </row>
        <row r="112">
          <cell r="J112">
            <v>-616447785.78999996</v>
          </cell>
          <cell r="K112">
            <v>2.6</v>
          </cell>
        </row>
        <row r="113">
          <cell r="J113">
            <v>-109553.49</v>
          </cell>
          <cell r="K113">
            <v>2.6</v>
          </cell>
        </row>
        <row r="114">
          <cell r="J114">
            <v>-6108593.6399999997</v>
          </cell>
          <cell r="K114">
            <v>2.6</v>
          </cell>
        </row>
        <row r="115">
          <cell r="J115">
            <v>-758907.17</v>
          </cell>
          <cell r="K115">
            <v>2.6</v>
          </cell>
        </row>
        <row r="116">
          <cell r="J116">
            <v>-50537905.170000002</v>
          </cell>
          <cell r="K116">
            <v>2.6</v>
          </cell>
        </row>
        <row r="117">
          <cell r="J117">
            <v>-9358.1200000000008</v>
          </cell>
          <cell r="K117">
            <v>2.6</v>
          </cell>
        </row>
        <row r="118">
          <cell r="J118">
            <v>-623186.64</v>
          </cell>
          <cell r="K118">
            <v>2.6</v>
          </cell>
        </row>
        <row r="119">
          <cell r="J119">
            <v>-271382.53999999998</v>
          </cell>
          <cell r="K119">
            <v>2.6</v>
          </cell>
        </row>
        <row r="120">
          <cell r="J120">
            <v>-332372035.66000003</v>
          </cell>
          <cell r="K120">
            <v>2.5</v>
          </cell>
        </row>
        <row r="121">
          <cell r="J121">
            <v>-1768191656.8</v>
          </cell>
          <cell r="K121">
            <v>3.1</v>
          </cell>
        </row>
        <row r="122">
          <cell r="J122">
            <v>-916929377.45000005</v>
          </cell>
          <cell r="K122">
            <v>3.1</v>
          </cell>
        </row>
        <row r="123">
          <cell r="J123">
            <v>-415636.44</v>
          </cell>
          <cell r="K123">
            <v>3.1</v>
          </cell>
        </row>
        <row r="124">
          <cell r="J124">
            <v>97615043.469999999</v>
          </cell>
          <cell r="K124">
            <v>3.1</v>
          </cell>
        </row>
        <row r="125">
          <cell r="J125">
            <v>-665831301.13</v>
          </cell>
          <cell r="K125">
            <v>3.2</v>
          </cell>
        </row>
        <row r="126">
          <cell r="J126">
            <v>3314609</v>
          </cell>
          <cell r="K126">
            <v>3.2</v>
          </cell>
        </row>
        <row r="127">
          <cell r="J127">
            <v>80756.75</v>
          </cell>
          <cell r="K127">
            <v>3.2</v>
          </cell>
        </row>
        <row r="128">
          <cell r="J128">
            <v>972477827.63</v>
          </cell>
          <cell r="K128">
            <v>3.2</v>
          </cell>
        </row>
        <row r="129">
          <cell r="J129">
            <v>-3004365.22</v>
          </cell>
          <cell r="K129">
            <v>3.2</v>
          </cell>
        </row>
        <row r="130">
          <cell r="J130">
            <v>-2281791943.04</v>
          </cell>
          <cell r="K130">
            <v>3.2</v>
          </cell>
        </row>
        <row r="131">
          <cell r="J131">
            <v>-13437.82</v>
          </cell>
          <cell r="K131">
            <v>3.2</v>
          </cell>
        </row>
        <row r="132">
          <cell r="J132">
            <v>0</v>
          </cell>
          <cell r="K132" t="str">
            <v>*</v>
          </cell>
        </row>
        <row r="133">
          <cell r="J133">
            <v>0</v>
          </cell>
          <cell r="K133" t="str">
            <v>*</v>
          </cell>
        </row>
        <row r="134">
          <cell r="J134">
            <v>0</v>
          </cell>
          <cell r="K134" t="str">
            <v>*</v>
          </cell>
        </row>
        <row r="135">
          <cell r="J135">
            <v>0</v>
          </cell>
          <cell r="K135" t="str">
            <v>*</v>
          </cell>
        </row>
        <row r="136">
          <cell r="J136">
            <v>-22764146.82</v>
          </cell>
          <cell r="K136">
            <v>4.4000000000000004</v>
          </cell>
        </row>
        <row r="137">
          <cell r="J137">
            <v>-1271.6600000000001</v>
          </cell>
          <cell r="K137">
            <v>4.4000000000000004</v>
          </cell>
        </row>
        <row r="138">
          <cell r="J138">
            <v>-2020861192.95</v>
          </cell>
          <cell r="K138">
            <v>4.0999999999999996</v>
          </cell>
        </row>
        <row r="139">
          <cell r="J139">
            <v>-243396052.14000002</v>
          </cell>
          <cell r="K139">
            <v>4.0999999999999996</v>
          </cell>
        </row>
        <row r="140">
          <cell r="J140">
            <v>-40533520</v>
          </cell>
          <cell r="K140">
            <v>4.2</v>
          </cell>
        </row>
        <row r="141">
          <cell r="J141">
            <v>-13576305.4</v>
          </cell>
          <cell r="K141">
            <v>4.2</v>
          </cell>
        </row>
        <row r="142">
          <cell r="J142">
            <v>-130366391.5</v>
          </cell>
          <cell r="K142">
            <v>4.2</v>
          </cell>
        </row>
        <row r="143">
          <cell r="J143">
            <v>-93281994.640000001</v>
          </cell>
          <cell r="K143">
            <v>4.2</v>
          </cell>
        </row>
        <row r="144">
          <cell r="J144">
            <v>-8740126.4000000004</v>
          </cell>
          <cell r="K144">
            <v>4.2</v>
          </cell>
        </row>
        <row r="145">
          <cell r="J145">
            <v>-26775313.100000001</v>
          </cell>
          <cell r="K145">
            <v>4.2</v>
          </cell>
        </row>
        <row r="146">
          <cell r="J146">
            <v>-51501498.340000004</v>
          </cell>
          <cell r="K146">
            <v>4.4000000000000004</v>
          </cell>
        </row>
        <row r="147">
          <cell r="J147">
            <v>-3685971.22</v>
          </cell>
          <cell r="K147">
            <v>4.2</v>
          </cell>
        </row>
        <row r="148">
          <cell r="J148">
            <v>-3030000</v>
          </cell>
          <cell r="K148">
            <v>4.2</v>
          </cell>
        </row>
        <row r="149">
          <cell r="J149">
            <v>-270000</v>
          </cell>
          <cell r="K149">
            <v>4.2</v>
          </cell>
        </row>
        <row r="150">
          <cell r="J150">
            <v>-570000</v>
          </cell>
          <cell r="K150">
            <v>4.2</v>
          </cell>
        </row>
        <row r="151">
          <cell r="J151">
            <v>-1036780.05</v>
          </cell>
          <cell r="K151">
            <v>4.2</v>
          </cell>
        </row>
        <row r="152">
          <cell r="J152">
            <v>-2464196.48</v>
          </cell>
          <cell r="K152">
            <v>4.4000000000000004</v>
          </cell>
        </row>
        <row r="153">
          <cell r="J153">
            <v>-2181776.58</v>
          </cell>
          <cell r="K153">
            <v>4.4000000000000004</v>
          </cell>
        </row>
        <row r="154">
          <cell r="J154">
            <v>-60347376.240000002</v>
          </cell>
          <cell r="K154">
            <v>4.4000000000000004</v>
          </cell>
        </row>
        <row r="155">
          <cell r="J155">
            <v>-2427892294.77</v>
          </cell>
          <cell r="K155">
            <v>4.3</v>
          </cell>
        </row>
        <row r="156">
          <cell r="J156">
            <v>521795951</v>
          </cell>
          <cell r="K156">
            <v>5.0999999999999996</v>
          </cell>
        </row>
        <row r="157">
          <cell r="J157">
            <v>1317509703.29</v>
          </cell>
          <cell r="K157">
            <v>5.0999999999999996</v>
          </cell>
        </row>
        <row r="158">
          <cell r="J158">
            <v>2317639.2200000002</v>
          </cell>
          <cell r="K158">
            <v>5.0999999999999996</v>
          </cell>
        </row>
        <row r="159">
          <cell r="J159">
            <v>98464787.719999999</v>
          </cell>
          <cell r="K159">
            <v>5.0999999999999996</v>
          </cell>
        </row>
        <row r="160">
          <cell r="J160">
            <v>1207042.6499999999</v>
          </cell>
          <cell r="K160">
            <v>5.0999999999999996</v>
          </cell>
        </row>
        <row r="161">
          <cell r="J161">
            <v>741932.6</v>
          </cell>
          <cell r="K161">
            <v>5.0999999999999996</v>
          </cell>
        </row>
        <row r="162">
          <cell r="J162">
            <v>1631366</v>
          </cell>
          <cell r="K162">
            <v>5.0999999999999996</v>
          </cell>
        </row>
        <row r="163">
          <cell r="J163">
            <v>28286209.890000001</v>
          </cell>
          <cell r="K163">
            <v>5.0999999999999996</v>
          </cell>
        </row>
        <row r="164">
          <cell r="J164">
            <v>57277291</v>
          </cell>
          <cell r="K164">
            <v>5.0999999999999996</v>
          </cell>
        </row>
        <row r="165">
          <cell r="J165">
            <v>347528</v>
          </cell>
          <cell r="K165">
            <v>5.0999999999999996</v>
          </cell>
        </row>
        <row r="166">
          <cell r="J166">
            <v>13978778.92</v>
          </cell>
          <cell r="K166">
            <v>5.0999999999999996</v>
          </cell>
        </row>
        <row r="167">
          <cell r="J167">
            <v>100723838.51000001</v>
          </cell>
          <cell r="K167">
            <v>5.0999999999999996</v>
          </cell>
        </row>
        <row r="168">
          <cell r="J168">
            <v>237839650.61000001</v>
          </cell>
          <cell r="K168">
            <v>5.0999999999999996</v>
          </cell>
        </row>
        <row r="169">
          <cell r="J169">
            <v>156308033.96000001</v>
          </cell>
          <cell r="K169">
            <v>5.0999999999999996</v>
          </cell>
        </row>
        <row r="170">
          <cell r="J170">
            <v>3465500</v>
          </cell>
          <cell r="K170">
            <v>5.0999999999999996</v>
          </cell>
        </row>
        <row r="171">
          <cell r="J171">
            <v>39900068.710000001</v>
          </cell>
          <cell r="K171">
            <v>5.0999999999999996</v>
          </cell>
        </row>
        <row r="172">
          <cell r="J172">
            <v>1780827.6600000001</v>
          </cell>
          <cell r="K172">
            <v>5.0999999999999996</v>
          </cell>
        </row>
        <row r="173">
          <cell r="J173">
            <v>15665778.32</v>
          </cell>
          <cell r="K173">
            <v>5.0999999999999996</v>
          </cell>
        </row>
        <row r="174">
          <cell r="J174">
            <v>1069111665.5</v>
          </cell>
          <cell r="K174">
            <v>5.0999999999999996</v>
          </cell>
        </row>
        <row r="175">
          <cell r="J175">
            <v>59970932</v>
          </cell>
          <cell r="K175">
            <v>5.0999999999999996</v>
          </cell>
        </row>
        <row r="176">
          <cell r="J176">
            <v>59337359.980000004</v>
          </cell>
          <cell r="K176">
            <v>5.0999999999999996</v>
          </cell>
        </row>
        <row r="177">
          <cell r="J177">
            <v>11504843.290000001</v>
          </cell>
          <cell r="K177">
            <v>5.0999999999999996</v>
          </cell>
        </row>
        <row r="178">
          <cell r="J178">
            <v>121610805.42</v>
          </cell>
          <cell r="K178">
            <v>5.0999999999999996</v>
          </cell>
        </row>
        <row r="179">
          <cell r="J179">
            <v>89109.56</v>
          </cell>
          <cell r="K179">
            <v>5.0999999999999996</v>
          </cell>
        </row>
        <row r="180">
          <cell r="J180">
            <v>10706267.189999999</v>
          </cell>
          <cell r="K180">
            <v>5.0999999999999996</v>
          </cell>
        </row>
        <row r="181">
          <cell r="J181">
            <v>120003445.71000001</v>
          </cell>
          <cell r="K181">
            <v>5.0999999999999996</v>
          </cell>
        </row>
        <row r="182">
          <cell r="J182">
            <v>1857389.8</v>
          </cell>
          <cell r="K182">
            <v>5.0999999999999996</v>
          </cell>
        </row>
        <row r="183">
          <cell r="J183">
            <v>1629240.8</v>
          </cell>
          <cell r="K183">
            <v>5.0999999999999996</v>
          </cell>
        </row>
        <row r="184">
          <cell r="J184">
            <v>16615080.560000001</v>
          </cell>
          <cell r="K184">
            <v>5.0999999999999996</v>
          </cell>
        </row>
        <row r="185">
          <cell r="J185">
            <v>5430.59</v>
          </cell>
          <cell r="K185">
            <v>5.0999999999999996</v>
          </cell>
        </row>
        <row r="186">
          <cell r="J186">
            <v>1219701.4099999999</v>
          </cell>
          <cell r="K186">
            <v>5.5</v>
          </cell>
        </row>
        <row r="187">
          <cell r="J187">
            <v>21311413.719999999</v>
          </cell>
          <cell r="K187">
            <v>5.5</v>
          </cell>
        </row>
        <row r="188">
          <cell r="J188">
            <v>22790.400000000001</v>
          </cell>
          <cell r="K188">
            <v>5.5</v>
          </cell>
        </row>
        <row r="189">
          <cell r="J189">
            <v>73413840.819999993</v>
          </cell>
          <cell r="K189">
            <v>5.5</v>
          </cell>
        </row>
        <row r="190">
          <cell r="J190">
            <v>361242</v>
          </cell>
          <cell r="K190">
            <v>5.5</v>
          </cell>
        </row>
        <row r="191">
          <cell r="J191">
            <v>58975146.030000001</v>
          </cell>
          <cell r="K191">
            <v>5.5</v>
          </cell>
        </row>
        <row r="192">
          <cell r="J192">
            <v>340304.37</v>
          </cell>
          <cell r="K192">
            <v>5.5</v>
          </cell>
        </row>
        <row r="193">
          <cell r="J193">
            <v>503355</v>
          </cell>
          <cell r="K193">
            <v>5.5</v>
          </cell>
        </row>
        <row r="194">
          <cell r="J194">
            <v>27178333.98</v>
          </cell>
          <cell r="K194">
            <v>5.5</v>
          </cell>
        </row>
        <row r="195">
          <cell r="J195">
            <v>2424266.67</v>
          </cell>
          <cell r="K195">
            <v>5.5</v>
          </cell>
        </row>
        <row r="196">
          <cell r="J196">
            <v>103700</v>
          </cell>
          <cell r="K196">
            <v>5.5</v>
          </cell>
        </row>
        <row r="197">
          <cell r="J197">
            <v>115743345.48</v>
          </cell>
          <cell r="K197">
            <v>5.5</v>
          </cell>
        </row>
        <row r="198">
          <cell r="J198">
            <v>2385409.7599999998</v>
          </cell>
          <cell r="K198">
            <v>5.5</v>
          </cell>
        </row>
        <row r="199">
          <cell r="J199">
            <v>1600</v>
          </cell>
          <cell r="K199">
            <v>5.5</v>
          </cell>
        </row>
        <row r="200">
          <cell r="J200">
            <v>149370</v>
          </cell>
          <cell r="K200">
            <v>5.5</v>
          </cell>
        </row>
        <row r="201">
          <cell r="J201">
            <v>386442.61</v>
          </cell>
          <cell r="K201">
            <v>5.5</v>
          </cell>
        </row>
        <row r="202">
          <cell r="J202">
            <v>1611844</v>
          </cell>
          <cell r="K202">
            <v>5.5</v>
          </cell>
        </row>
        <row r="203">
          <cell r="J203">
            <v>7928384.0200000005</v>
          </cell>
          <cell r="K203">
            <v>5.5</v>
          </cell>
        </row>
        <row r="204">
          <cell r="J204">
            <v>17159863.75</v>
          </cell>
          <cell r="K204">
            <v>5.5</v>
          </cell>
        </row>
        <row r="205">
          <cell r="J205">
            <v>5285639.34</v>
          </cell>
          <cell r="K205">
            <v>5.5</v>
          </cell>
        </row>
        <row r="206">
          <cell r="J206">
            <v>29669802.859999999</v>
          </cell>
          <cell r="K206">
            <v>5.5</v>
          </cell>
        </row>
        <row r="207">
          <cell r="J207">
            <v>6284604.04</v>
          </cell>
          <cell r="K207">
            <v>5.5</v>
          </cell>
        </row>
        <row r="208">
          <cell r="J208">
            <v>7788</v>
          </cell>
          <cell r="K208">
            <v>5.5</v>
          </cell>
        </row>
        <row r="209">
          <cell r="J209">
            <v>383086.85000000003</v>
          </cell>
          <cell r="K209">
            <v>5.5</v>
          </cell>
        </row>
        <row r="210">
          <cell r="J210">
            <v>92322488.620000005</v>
          </cell>
          <cell r="K210">
            <v>5.5</v>
          </cell>
        </row>
        <row r="211">
          <cell r="J211">
            <v>4283207.46</v>
          </cell>
          <cell r="K211">
            <v>5.5</v>
          </cell>
        </row>
        <row r="212">
          <cell r="J212">
            <v>156932.26999999999</v>
          </cell>
          <cell r="K212">
            <v>5.5</v>
          </cell>
        </row>
        <row r="213">
          <cell r="J213">
            <v>1022243.63</v>
          </cell>
          <cell r="K213">
            <v>5.5</v>
          </cell>
        </row>
        <row r="214">
          <cell r="J214">
            <v>1594458.18</v>
          </cell>
          <cell r="K214">
            <v>5.5</v>
          </cell>
        </row>
        <row r="215">
          <cell r="J215">
            <v>177162.02</v>
          </cell>
          <cell r="K215">
            <v>5.5</v>
          </cell>
        </row>
        <row r="216">
          <cell r="J216">
            <v>4109760.36</v>
          </cell>
          <cell r="K216">
            <v>5.5</v>
          </cell>
        </row>
        <row r="217">
          <cell r="J217">
            <v>10731240.43</v>
          </cell>
          <cell r="K217">
            <v>5.5</v>
          </cell>
        </row>
        <row r="218">
          <cell r="J218">
            <v>286991.34000000003</v>
          </cell>
          <cell r="K218">
            <v>5.5</v>
          </cell>
        </row>
        <row r="219">
          <cell r="J219">
            <v>2022376.34</v>
          </cell>
          <cell r="K219">
            <v>5.5</v>
          </cell>
        </row>
        <row r="220">
          <cell r="J220">
            <v>346000.63</v>
          </cell>
          <cell r="K220">
            <v>5.5</v>
          </cell>
        </row>
        <row r="221">
          <cell r="J221">
            <v>118413</v>
          </cell>
          <cell r="K221">
            <v>5.5</v>
          </cell>
        </row>
        <row r="222">
          <cell r="J222">
            <v>139912.79999999999</v>
          </cell>
          <cell r="K222">
            <v>5.5</v>
          </cell>
        </row>
        <row r="223">
          <cell r="J223">
            <v>1606598.34</v>
          </cell>
          <cell r="K223">
            <v>5.5</v>
          </cell>
        </row>
        <row r="224">
          <cell r="J224">
            <v>1571021.29</v>
          </cell>
          <cell r="K224">
            <v>5.5</v>
          </cell>
        </row>
        <row r="225">
          <cell r="J225">
            <v>3584948.08</v>
          </cell>
          <cell r="K225">
            <v>5.5</v>
          </cell>
        </row>
        <row r="226">
          <cell r="J226">
            <v>709624</v>
          </cell>
          <cell r="K226">
            <v>5.5</v>
          </cell>
        </row>
        <row r="227">
          <cell r="J227">
            <v>48380</v>
          </cell>
          <cell r="K227">
            <v>5.5</v>
          </cell>
        </row>
        <row r="228">
          <cell r="J228">
            <v>22967107.969999999</v>
          </cell>
          <cell r="K228">
            <v>5.5</v>
          </cell>
        </row>
        <row r="229">
          <cell r="J229">
            <v>2709849.4</v>
          </cell>
          <cell r="K229">
            <v>5.5</v>
          </cell>
        </row>
        <row r="230">
          <cell r="J230">
            <v>18613745.420000002</v>
          </cell>
          <cell r="K230">
            <v>5.5</v>
          </cell>
        </row>
        <row r="231">
          <cell r="J231">
            <v>1549260</v>
          </cell>
          <cell r="K231">
            <v>5.5</v>
          </cell>
        </row>
        <row r="232">
          <cell r="J232">
            <v>11980353.380000001</v>
          </cell>
          <cell r="K232">
            <v>5.5</v>
          </cell>
        </row>
        <row r="233">
          <cell r="J233">
            <v>17605.599999999999</v>
          </cell>
          <cell r="K233">
            <v>5.5</v>
          </cell>
        </row>
        <row r="234">
          <cell r="J234">
            <v>192168.15</v>
          </cell>
          <cell r="K234">
            <v>5.5</v>
          </cell>
        </row>
        <row r="235">
          <cell r="J235">
            <v>332749</v>
          </cell>
          <cell r="K235">
            <v>5.5</v>
          </cell>
        </row>
        <row r="236">
          <cell r="J236">
            <v>35979644.549999997</v>
          </cell>
          <cell r="K236">
            <v>5.5</v>
          </cell>
        </row>
        <row r="237">
          <cell r="J237">
            <v>126495.32</v>
          </cell>
          <cell r="K237">
            <v>5.5</v>
          </cell>
        </row>
        <row r="238">
          <cell r="J238">
            <v>231412.16</v>
          </cell>
          <cell r="K238">
            <v>5.5</v>
          </cell>
        </row>
        <row r="239">
          <cell r="J239">
            <v>7298727.7599999998</v>
          </cell>
          <cell r="K239">
            <v>5.3</v>
          </cell>
        </row>
        <row r="240">
          <cell r="J240">
            <v>317681.27</v>
          </cell>
          <cell r="K240">
            <v>5.3</v>
          </cell>
        </row>
        <row r="241">
          <cell r="J241">
            <v>296359</v>
          </cell>
          <cell r="K241">
            <v>5.3</v>
          </cell>
        </row>
        <row r="242">
          <cell r="J242">
            <v>227786.67</v>
          </cell>
          <cell r="K242">
            <v>5.3</v>
          </cell>
        </row>
        <row r="243">
          <cell r="J243">
            <v>78363.350000000006</v>
          </cell>
          <cell r="K243">
            <v>5.3</v>
          </cell>
        </row>
        <row r="244">
          <cell r="J244">
            <v>463259.95</v>
          </cell>
          <cell r="K244">
            <v>5.3</v>
          </cell>
        </row>
        <row r="245">
          <cell r="J245">
            <v>1407342.35</v>
          </cell>
          <cell r="K245">
            <v>5.3</v>
          </cell>
        </row>
        <row r="246">
          <cell r="J246">
            <v>28242</v>
          </cell>
          <cell r="K246">
            <v>5.3</v>
          </cell>
        </row>
        <row r="247">
          <cell r="J247">
            <v>1730237.4000000001</v>
          </cell>
          <cell r="K247">
            <v>5.3</v>
          </cell>
        </row>
        <row r="248">
          <cell r="J248">
            <v>3809710.38</v>
          </cell>
          <cell r="K248">
            <v>5.3</v>
          </cell>
        </row>
        <row r="249">
          <cell r="J249">
            <v>326506</v>
          </cell>
          <cell r="K249">
            <v>5.3</v>
          </cell>
        </row>
        <row r="250">
          <cell r="J250">
            <v>621904.91</v>
          </cell>
          <cell r="K250">
            <v>5.3</v>
          </cell>
        </row>
        <row r="251">
          <cell r="J251">
            <v>5000</v>
          </cell>
          <cell r="K251">
            <v>5.3</v>
          </cell>
        </row>
        <row r="252">
          <cell r="J252">
            <v>401000</v>
          </cell>
          <cell r="K252">
            <v>5.3</v>
          </cell>
        </row>
        <row r="253">
          <cell r="J253">
            <v>130875.62000000001</v>
          </cell>
          <cell r="K253">
            <v>5.3</v>
          </cell>
        </row>
        <row r="254">
          <cell r="J254">
            <v>37824095.140000001</v>
          </cell>
          <cell r="K254">
            <v>5.3</v>
          </cell>
        </row>
        <row r="255">
          <cell r="J255">
            <v>1887731.18</v>
          </cell>
          <cell r="K255">
            <v>5.3</v>
          </cell>
        </row>
        <row r="256">
          <cell r="J256">
            <v>573269.16</v>
          </cell>
          <cell r="K256">
            <v>5.3</v>
          </cell>
        </row>
        <row r="257">
          <cell r="J257">
            <v>91448.01</v>
          </cell>
          <cell r="K257">
            <v>5.3</v>
          </cell>
        </row>
        <row r="258">
          <cell r="J258">
            <v>4294.3999999999996</v>
          </cell>
          <cell r="K258">
            <v>5.3</v>
          </cell>
        </row>
        <row r="259">
          <cell r="J259">
            <v>77160</v>
          </cell>
          <cell r="K259">
            <v>5.3</v>
          </cell>
        </row>
        <row r="260">
          <cell r="J260">
            <v>374609.55</v>
          </cell>
          <cell r="K260">
            <v>5.3</v>
          </cell>
        </row>
        <row r="261">
          <cell r="J261">
            <v>1059839.08</v>
          </cell>
          <cell r="K261">
            <v>5.3</v>
          </cell>
        </row>
        <row r="262">
          <cell r="J262">
            <v>5271439</v>
          </cell>
          <cell r="K262">
            <v>5.5</v>
          </cell>
        </row>
        <row r="263">
          <cell r="J263">
            <v>1865476.34</v>
          </cell>
          <cell r="K263">
            <v>5.3</v>
          </cell>
        </row>
        <row r="264">
          <cell r="J264">
            <v>905</v>
          </cell>
          <cell r="K264">
            <v>5.3</v>
          </cell>
        </row>
        <row r="265">
          <cell r="J265">
            <v>325646.73</v>
          </cell>
          <cell r="K265">
            <v>5.3</v>
          </cell>
        </row>
        <row r="266">
          <cell r="J266">
            <v>541959.49</v>
          </cell>
          <cell r="K266">
            <v>5.3</v>
          </cell>
        </row>
        <row r="267">
          <cell r="J267">
            <v>1866.19</v>
          </cell>
          <cell r="K267">
            <v>5.3</v>
          </cell>
        </row>
        <row r="268">
          <cell r="J268">
            <v>2436645.73</v>
          </cell>
          <cell r="K268">
            <v>5.3</v>
          </cell>
        </row>
        <row r="269">
          <cell r="J269">
            <v>16246.4</v>
          </cell>
          <cell r="K269">
            <v>5.3</v>
          </cell>
        </row>
        <row r="270">
          <cell r="J270">
            <v>2669836.27</v>
          </cell>
          <cell r="K270">
            <v>5.3</v>
          </cell>
        </row>
        <row r="271">
          <cell r="J271">
            <v>413</v>
          </cell>
          <cell r="K271">
            <v>5.3</v>
          </cell>
        </row>
        <row r="272">
          <cell r="J272">
            <v>709.32</v>
          </cell>
          <cell r="K272">
            <v>5.3</v>
          </cell>
        </row>
        <row r="273">
          <cell r="J273">
            <v>6425830.0099999998</v>
          </cell>
          <cell r="K273">
            <v>5.3</v>
          </cell>
        </row>
        <row r="274">
          <cell r="J274">
            <v>132130.5</v>
          </cell>
          <cell r="K274">
            <v>5.3</v>
          </cell>
        </row>
        <row r="275">
          <cell r="J275">
            <v>433238.65</v>
          </cell>
          <cell r="K275">
            <v>5.3</v>
          </cell>
        </row>
        <row r="276">
          <cell r="J276">
            <v>311175.44</v>
          </cell>
          <cell r="K276">
            <v>5.3</v>
          </cell>
        </row>
        <row r="277">
          <cell r="J277">
            <v>88465.1</v>
          </cell>
          <cell r="K277">
            <v>5.3</v>
          </cell>
        </row>
        <row r="278">
          <cell r="J278">
            <v>44995.05</v>
          </cell>
          <cell r="K278">
            <v>5.3</v>
          </cell>
        </row>
        <row r="279">
          <cell r="J279">
            <v>5841</v>
          </cell>
          <cell r="K279">
            <v>5.3</v>
          </cell>
        </row>
        <row r="280">
          <cell r="J280">
            <v>10312.27</v>
          </cell>
          <cell r="K280">
            <v>5.3</v>
          </cell>
        </row>
        <row r="281">
          <cell r="J281">
            <v>387562.06</v>
          </cell>
          <cell r="K281">
            <v>5.3</v>
          </cell>
        </row>
        <row r="282">
          <cell r="J282">
            <v>896.80000000000007</v>
          </cell>
          <cell r="K282">
            <v>5.3</v>
          </cell>
        </row>
        <row r="283">
          <cell r="J283">
            <v>9223477.8900000006</v>
          </cell>
          <cell r="K283">
            <v>5.3</v>
          </cell>
        </row>
        <row r="284">
          <cell r="J284">
            <v>1200468.1200000001</v>
          </cell>
          <cell r="K284">
            <v>5.3</v>
          </cell>
        </row>
        <row r="285">
          <cell r="J285">
            <v>479137.63</v>
          </cell>
          <cell r="K285">
            <v>5.3</v>
          </cell>
        </row>
        <row r="286">
          <cell r="J286">
            <v>158085</v>
          </cell>
          <cell r="K286">
            <v>5.3</v>
          </cell>
        </row>
        <row r="287">
          <cell r="J287">
            <v>1876.46</v>
          </cell>
          <cell r="K287">
            <v>5.3</v>
          </cell>
        </row>
        <row r="288">
          <cell r="J288">
            <v>2059891.08</v>
          </cell>
          <cell r="K288">
            <v>5.3</v>
          </cell>
        </row>
        <row r="289">
          <cell r="J289">
            <v>13371524.27</v>
          </cell>
          <cell r="K289">
            <v>5.3</v>
          </cell>
        </row>
        <row r="290">
          <cell r="J290">
            <v>3639370.47</v>
          </cell>
          <cell r="K290">
            <v>5.3</v>
          </cell>
        </row>
        <row r="291">
          <cell r="J291">
            <v>8744.9599999999991</v>
          </cell>
          <cell r="K291">
            <v>5.3</v>
          </cell>
        </row>
        <row r="292">
          <cell r="J292">
            <v>1477211.86</v>
          </cell>
          <cell r="K292">
            <v>5.3</v>
          </cell>
        </row>
        <row r="293">
          <cell r="J293">
            <v>5268669.79</v>
          </cell>
          <cell r="K293">
            <v>5.3</v>
          </cell>
        </row>
        <row r="294">
          <cell r="J294">
            <v>60411.81</v>
          </cell>
          <cell r="K294">
            <v>5.3</v>
          </cell>
        </row>
        <row r="295">
          <cell r="J295">
            <v>2794756.8000000003</v>
          </cell>
          <cell r="K295">
            <v>5.3</v>
          </cell>
        </row>
        <row r="296">
          <cell r="J296">
            <v>27240.3</v>
          </cell>
          <cell r="K296">
            <v>5.3</v>
          </cell>
        </row>
        <row r="297">
          <cell r="J297">
            <v>31743249.43</v>
          </cell>
          <cell r="K297">
            <v>5.3</v>
          </cell>
        </row>
        <row r="298">
          <cell r="J298">
            <v>500000</v>
          </cell>
          <cell r="K298">
            <v>5.3</v>
          </cell>
        </row>
        <row r="299">
          <cell r="J299">
            <v>1950817.93</v>
          </cell>
          <cell r="K299">
            <v>5.3</v>
          </cell>
        </row>
        <row r="300">
          <cell r="J300">
            <v>23454914.84</v>
          </cell>
          <cell r="K300">
            <v>5.4</v>
          </cell>
        </row>
        <row r="301">
          <cell r="J301">
            <v>13182081.85</v>
          </cell>
          <cell r="K301">
            <v>5.4</v>
          </cell>
        </row>
        <row r="302">
          <cell r="J302">
            <v>38669942.159999996</v>
          </cell>
          <cell r="K302">
            <v>5.4</v>
          </cell>
        </row>
        <row r="303">
          <cell r="J303">
            <v>19307345.039999999</v>
          </cell>
          <cell r="K303">
            <v>5.4</v>
          </cell>
        </row>
        <row r="304">
          <cell r="J304">
            <v>164505.29</v>
          </cell>
          <cell r="K304">
            <v>5.4</v>
          </cell>
        </row>
        <row r="305">
          <cell r="J305">
            <v>1620293.05</v>
          </cell>
          <cell r="K305">
            <v>5.4</v>
          </cell>
        </row>
        <row r="306">
          <cell r="J306">
            <v>8865126.9900000002</v>
          </cell>
          <cell r="K306">
            <v>5.4</v>
          </cell>
        </row>
        <row r="307">
          <cell r="J307">
            <v>64316104.149999999</v>
          </cell>
          <cell r="K307">
            <v>5.5</v>
          </cell>
        </row>
        <row r="308">
          <cell r="J308">
            <v>10923471.93</v>
          </cell>
          <cell r="K308">
            <v>5.6</v>
          </cell>
        </row>
        <row r="309">
          <cell r="J309">
            <v>8274.8799999999992</v>
          </cell>
          <cell r="K309">
            <v>5.6</v>
          </cell>
        </row>
        <row r="310">
          <cell r="J310">
            <v>733442.44000000006</v>
          </cell>
          <cell r="K310">
            <v>5.6</v>
          </cell>
        </row>
        <row r="311">
          <cell r="J311">
            <v>9298055.8100000005</v>
          </cell>
          <cell r="K311">
            <v>5.2</v>
          </cell>
        </row>
        <row r="312">
          <cell r="J312">
            <v>12137196.290000001</v>
          </cell>
          <cell r="K312">
            <v>5.2</v>
          </cell>
        </row>
        <row r="313">
          <cell r="J313">
            <v>4136798.39</v>
          </cell>
          <cell r="K313">
            <v>5.2</v>
          </cell>
        </row>
        <row r="314">
          <cell r="J314">
            <v>270000</v>
          </cell>
          <cell r="K314">
            <v>5.2</v>
          </cell>
        </row>
        <row r="315">
          <cell r="J315">
            <v>6000000</v>
          </cell>
          <cell r="K315">
            <v>5.2</v>
          </cell>
        </row>
        <row r="316">
          <cell r="J316">
            <v>35871580</v>
          </cell>
          <cell r="K316">
            <v>5.2</v>
          </cell>
        </row>
        <row r="317">
          <cell r="J317">
            <v>31287812.5</v>
          </cell>
          <cell r="K317">
            <v>5.2</v>
          </cell>
        </row>
        <row r="318">
          <cell r="J318">
            <v>6459960</v>
          </cell>
          <cell r="K318">
            <v>5.2</v>
          </cell>
        </row>
        <row r="319">
          <cell r="J319">
            <v>14489500</v>
          </cell>
          <cell r="K319">
            <v>5.2</v>
          </cell>
        </row>
        <row r="320">
          <cell r="J320">
            <v>2294763.1</v>
          </cell>
          <cell r="K320">
            <v>5.2</v>
          </cell>
        </row>
        <row r="321">
          <cell r="J321">
            <v>770804.35</v>
          </cell>
          <cell r="K321">
            <v>5.2</v>
          </cell>
        </row>
        <row r="322">
          <cell r="J322">
            <v>12000000</v>
          </cell>
          <cell r="K322">
            <v>5.2</v>
          </cell>
        </row>
        <row r="323">
          <cell r="J323">
            <v>-22172497.640000001</v>
          </cell>
          <cell r="K323" t="str">
            <v>*</v>
          </cell>
        </row>
        <row r="324">
          <cell r="J324">
            <v>9025831.6199999992</v>
          </cell>
          <cell r="K324" t="str">
            <v>*</v>
          </cell>
        </row>
        <row r="325">
          <cell r="J325">
            <v>-10899528.84</v>
          </cell>
          <cell r="K325" t="str">
            <v>*</v>
          </cell>
        </row>
        <row r="326">
          <cell r="J326">
            <v>22172497.640000001</v>
          </cell>
          <cell r="K326" t="str">
            <v>*</v>
          </cell>
        </row>
        <row r="327">
          <cell r="J327">
            <v>-9025831.6199999992</v>
          </cell>
          <cell r="K327" t="str">
            <v>*</v>
          </cell>
        </row>
        <row r="328">
          <cell r="J328">
            <v>10899528.84</v>
          </cell>
          <cell r="K328" t="str">
            <v>*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2A97-8691-4A17-8FD0-2E93A6888F06}">
  <sheetPr>
    <tabColor theme="9" tint="-0.499984740745262"/>
  </sheetPr>
  <dimension ref="C1:P369"/>
  <sheetViews>
    <sheetView showGridLines="0" tabSelected="1" topLeftCell="B16" zoomScale="120" zoomScaleNormal="120" workbookViewId="0">
      <selection activeCell="H25" sqref="H25"/>
    </sheetView>
  </sheetViews>
  <sheetFormatPr baseColWidth="10" defaultColWidth="11.42578125" defaultRowHeight="15" x14ac:dyDescent="0.25"/>
  <cols>
    <col min="1" max="2" width="11.42578125" style="1"/>
    <col min="3" max="3" width="2.85546875" style="4" customWidth="1"/>
    <col min="4" max="4" width="40.85546875" style="4" customWidth="1"/>
    <col min="5" max="5" width="7" style="5" customWidth="1"/>
    <col min="6" max="6" width="15.5703125" style="4" customWidth="1"/>
    <col min="7" max="7" width="1.7109375" style="4" customWidth="1"/>
    <col min="8" max="8" width="15.5703125" style="4" customWidth="1"/>
    <col min="9" max="9" width="12.85546875" style="2" hidden="1" customWidth="1"/>
    <col min="10" max="10" width="12.140625" style="2" hidden="1" customWidth="1"/>
    <col min="11" max="11" width="12.85546875" style="2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3:14" x14ac:dyDescent="0.25">
      <c r="C1" s="30" t="s">
        <v>0</v>
      </c>
      <c r="D1" s="30"/>
      <c r="E1" s="30"/>
      <c r="F1" s="30"/>
      <c r="G1" s="30"/>
      <c r="H1" s="30"/>
      <c r="J1" s="3"/>
      <c r="K1" s="3"/>
    </row>
    <row r="2" spans="3:14" x14ac:dyDescent="0.25">
      <c r="C2" s="30" t="s">
        <v>1</v>
      </c>
      <c r="D2" s="30"/>
      <c r="E2" s="30"/>
      <c r="F2" s="30"/>
      <c r="G2" s="30"/>
      <c r="H2" s="30"/>
      <c r="J2" s="3"/>
      <c r="K2" s="3"/>
    </row>
    <row r="3" spans="3:14" x14ac:dyDescent="0.25">
      <c r="C3" s="30" t="s">
        <v>40</v>
      </c>
      <c r="D3" s="30"/>
      <c r="E3" s="30"/>
      <c r="F3" s="30"/>
      <c r="G3" s="30"/>
      <c r="H3" s="30"/>
      <c r="J3" s="3"/>
      <c r="K3" s="3"/>
    </row>
    <row r="4" spans="3:14" x14ac:dyDescent="0.25">
      <c r="J4" s="3"/>
      <c r="K4" s="3"/>
    </row>
    <row r="5" spans="3:14" x14ac:dyDescent="0.25">
      <c r="C5" s="6" t="s">
        <v>2</v>
      </c>
      <c r="D5" s="7"/>
      <c r="E5" s="8"/>
      <c r="F5" s="8">
        <v>2022</v>
      </c>
      <c r="G5" s="9"/>
      <c r="H5" s="8">
        <v>2021</v>
      </c>
      <c r="I5" s="8" t="s">
        <v>3</v>
      </c>
      <c r="J5" s="8" t="s">
        <v>4</v>
      </c>
      <c r="K5" s="8" t="s">
        <v>5</v>
      </c>
      <c r="L5" s="8" t="s">
        <v>4</v>
      </c>
    </row>
    <row r="6" spans="3:14" x14ac:dyDescent="0.25">
      <c r="C6" s="6" t="s">
        <v>6</v>
      </c>
      <c r="D6" s="7"/>
      <c r="F6" s="10"/>
      <c r="G6" s="10"/>
      <c r="H6" s="10"/>
      <c r="J6" s="3"/>
      <c r="K6" s="3"/>
    </row>
    <row r="7" spans="3:14" x14ac:dyDescent="0.25">
      <c r="D7" s="4" t="s">
        <v>7</v>
      </c>
      <c r="F7" s="3">
        <v>4387935903.9099998</v>
      </c>
      <c r="G7" s="11"/>
      <c r="H7" s="3">
        <v>3000486478.1799998</v>
      </c>
      <c r="I7" s="3">
        <f>[55]Notas!$O$292</f>
        <v>4167699133.6470351</v>
      </c>
      <c r="J7" s="3">
        <f>F7-I7</f>
        <v>220236770.26296473</v>
      </c>
      <c r="K7" s="3">
        <f>[55]Notas!$Q$292</f>
        <v>2856675096.7390409</v>
      </c>
      <c r="L7" s="3">
        <f>H7-K7</f>
        <v>143811381.44095898</v>
      </c>
      <c r="M7" s="12"/>
      <c r="N7" s="12"/>
    </row>
    <row r="8" spans="3:14" customFormat="1" x14ac:dyDescent="0.25">
      <c r="C8" s="13"/>
      <c r="D8" s="4" t="s">
        <v>8</v>
      </c>
      <c r="E8" s="5"/>
      <c r="F8" s="3">
        <v>61012845.859999992</v>
      </c>
      <c r="G8" s="14"/>
      <c r="H8" s="3">
        <v>956430.47</v>
      </c>
      <c r="I8" s="3">
        <f>[55]Notas!$O$300</f>
        <v>61012846.359999992</v>
      </c>
      <c r="J8" s="3">
        <f>F8-I8</f>
        <v>-0.5</v>
      </c>
      <c r="K8" s="3">
        <f>[55]Notas!$Q$300</f>
        <v>956429.97</v>
      </c>
      <c r="L8" s="3">
        <f t="shared" ref="L8:L17" si="0">H8-K8</f>
        <v>0.5</v>
      </c>
      <c r="M8" s="15"/>
      <c r="N8" s="12"/>
    </row>
    <row r="9" spans="3:14" customFormat="1" hidden="1" x14ac:dyDescent="0.25">
      <c r="C9" s="13"/>
      <c r="D9" s="4" t="s">
        <v>9</v>
      </c>
      <c r="E9" s="5">
        <v>4</v>
      </c>
      <c r="F9" s="3">
        <f>SUMIF('[55]Balanza 202209'!$K$3:$K$466,"1.3",'[55]Balanza 202209'!$J$3:$J$466)</f>
        <v>0</v>
      </c>
      <c r="G9" s="14"/>
      <c r="H9" s="3">
        <f>SUMIF('[55]Balanza 202109'!$K$3:$K$457,"1.3",'[55]Balanza 202109'!$J$3:$J$457)</f>
        <v>0</v>
      </c>
      <c r="I9" s="3"/>
      <c r="J9" s="3"/>
      <c r="K9" s="3"/>
      <c r="L9" s="3">
        <f t="shared" si="0"/>
        <v>0</v>
      </c>
      <c r="N9" s="12"/>
    </row>
    <row r="10" spans="3:14" x14ac:dyDescent="0.25">
      <c r="C10" s="6" t="s">
        <v>10</v>
      </c>
      <c r="F10" s="16">
        <f>SUM(F7:F9)</f>
        <v>4448948749.7699995</v>
      </c>
      <c r="G10" s="11"/>
      <c r="H10" s="16">
        <f>SUM(H7:H9)</f>
        <v>3001442908.6499996</v>
      </c>
      <c r="I10" s="3"/>
      <c r="J10" s="3"/>
      <c r="K10" s="3"/>
      <c r="L10" s="3"/>
      <c r="M10" s="12"/>
      <c r="N10" s="12"/>
    </row>
    <row r="11" spans="3:14" x14ac:dyDescent="0.25">
      <c r="C11" s="6" t="s">
        <v>11</v>
      </c>
      <c r="F11" s="3"/>
      <c r="G11" s="3"/>
      <c r="H11" s="3"/>
      <c r="I11" s="3"/>
      <c r="J11" s="3"/>
      <c r="K11" s="3"/>
      <c r="L11" s="12"/>
    </row>
    <row r="12" spans="3:14" customFormat="1" x14ac:dyDescent="0.25">
      <c r="C12" s="13"/>
      <c r="D12" s="4" t="s">
        <v>12</v>
      </c>
      <c r="E12" s="5"/>
      <c r="F12" s="3">
        <v>307000000</v>
      </c>
      <c r="G12" s="14"/>
      <c r="H12" s="3">
        <v>449558962.02999997</v>
      </c>
      <c r="I12" s="3">
        <f>[55]Notas!$O$321</f>
        <v>307000000</v>
      </c>
      <c r="J12" s="3">
        <f>F12-I12</f>
        <v>0</v>
      </c>
      <c r="K12" s="3">
        <f>[55]Notas!$Q$321</f>
        <v>449558962.02999997</v>
      </c>
      <c r="L12" s="3">
        <f t="shared" si="0"/>
        <v>0</v>
      </c>
      <c r="M12" s="15"/>
      <c r="N12" s="15"/>
    </row>
    <row r="13" spans="3:14" customFormat="1" hidden="1" x14ac:dyDescent="0.25">
      <c r="C13" s="13"/>
      <c r="D13" s="4" t="s">
        <v>13</v>
      </c>
      <c r="E13" s="5">
        <v>5</v>
      </c>
      <c r="F13" s="3">
        <v>0</v>
      </c>
      <c r="G13" s="14"/>
      <c r="H13" s="3">
        <v>0</v>
      </c>
      <c r="I13" s="3">
        <f>[55]Notas!O319</f>
        <v>0</v>
      </c>
      <c r="J13" s="3">
        <f>F13-I13</f>
        <v>0</v>
      </c>
      <c r="K13" s="3">
        <f>[55]Notas!P319</f>
        <v>0</v>
      </c>
      <c r="L13" s="3">
        <f t="shared" si="0"/>
        <v>0</v>
      </c>
      <c r="N13" s="15"/>
    </row>
    <row r="14" spans="3:14" customFormat="1" x14ac:dyDescent="0.25">
      <c r="C14" s="13"/>
      <c r="D14" s="4" t="s">
        <v>14</v>
      </c>
      <c r="E14" s="5"/>
      <c r="F14" s="3">
        <v>34609843.970000006</v>
      </c>
      <c r="G14" s="14"/>
      <c r="H14" s="3">
        <v>34609843.970000006</v>
      </c>
      <c r="I14" s="3">
        <f>[55]Notas!$O$333</f>
        <v>34609844.010000005</v>
      </c>
      <c r="J14" s="3">
        <f>F14-I14</f>
        <v>-3.9999999105930328E-2</v>
      </c>
      <c r="K14" s="3">
        <f>[55]Notas!$Q$333</f>
        <v>34609844.010000005</v>
      </c>
      <c r="L14" s="3">
        <f t="shared" si="0"/>
        <v>-3.9999999105930328E-2</v>
      </c>
      <c r="M14" s="15"/>
      <c r="N14" s="15"/>
    </row>
    <row r="15" spans="3:14" customFormat="1" hidden="1" x14ac:dyDescent="0.25">
      <c r="C15" s="13"/>
      <c r="D15" s="4" t="s">
        <v>15</v>
      </c>
      <c r="E15" s="5"/>
      <c r="F15" s="3">
        <v>0</v>
      </c>
      <c r="G15" s="14"/>
      <c r="H15" s="3">
        <v>0</v>
      </c>
      <c r="I15" s="3"/>
      <c r="J15" s="3"/>
      <c r="K15" s="3"/>
      <c r="L15" s="3">
        <f t="shared" si="0"/>
        <v>0</v>
      </c>
      <c r="N15" s="15"/>
    </row>
    <row r="16" spans="3:14" x14ac:dyDescent="0.25">
      <c r="D16" s="4" t="s">
        <v>16</v>
      </c>
      <c r="F16" s="3">
        <v>2132379517.26</v>
      </c>
      <c r="G16" s="14"/>
      <c r="H16" s="3">
        <v>2174652675.21</v>
      </c>
      <c r="I16" s="3">
        <f>[55]Notas!$O$360</f>
        <v>2097762415.7199996</v>
      </c>
      <c r="J16" s="3">
        <f>F16-I16</f>
        <v>34617101.540000439</v>
      </c>
      <c r="K16" s="3">
        <f>[55]Notas!$Q$360</f>
        <v>2197398980.9700003</v>
      </c>
      <c r="L16" s="3">
        <f t="shared" si="0"/>
        <v>-22746305.760000229</v>
      </c>
      <c r="M16" s="12"/>
      <c r="N16" s="15"/>
    </row>
    <row r="17" spans="3:16" x14ac:dyDescent="0.25">
      <c r="D17" s="4" t="s">
        <v>17</v>
      </c>
      <c r="F17" s="3">
        <v>223594707.43000001</v>
      </c>
      <c r="G17" s="14"/>
      <c r="H17" s="3">
        <v>217699869.46000001</v>
      </c>
      <c r="I17" s="3">
        <f>[55]Notas!$O$374</f>
        <v>223594707.43000001</v>
      </c>
      <c r="J17" s="3">
        <f>F17-I17</f>
        <v>0</v>
      </c>
      <c r="K17" s="3">
        <f>[55]Notas!$Q$374</f>
        <v>217699869.46000001</v>
      </c>
      <c r="L17" s="3">
        <f t="shared" si="0"/>
        <v>0</v>
      </c>
      <c r="M17" s="12"/>
      <c r="N17" s="15"/>
    </row>
    <row r="18" spans="3:16" customFormat="1" hidden="1" x14ac:dyDescent="0.25">
      <c r="C18" s="13"/>
      <c r="D18" s="17" t="s">
        <v>18</v>
      </c>
      <c r="E18" s="18">
        <v>20</v>
      </c>
      <c r="F18" s="3">
        <f>SUMIF('[55]Balanza 202209'!$K$3:$K$466,"1.12",'[55]Balanza 202209'!$J$3:$J$466)</f>
        <v>0</v>
      </c>
      <c r="G18" s="11"/>
      <c r="H18" s="3">
        <f>SUMIF('[55]Balanza 202109'!$K$3:$K$457,"1.12",'[55]Balanza 202109'!$J$3:$J$457)</f>
        <v>0</v>
      </c>
      <c r="I18" s="3" t="e">
        <f>[55]Notas!#REF!</f>
        <v>#REF!</v>
      </c>
      <c r="J18" s="3" t="e">
        <f>F18-I18</f>
        <v>#REF!</v>
      </c>
      <c r="K18" s="3" t="e">
        <f>[55]Notas!#REF!</f>
        <v>#REF!</v>
      </c>
      <c r="L18" s="3"/>
      <c r="N18" s="15"/>
    </row>
    <row r="19" spans="3:16" x14ac:dyDescent="0.25">
      <c r="C19" s="6" t="s">
        <v>19</v>
      </c>
      <c r="F19" s="16">
        <f>SUM(F12:F18)-1</f>
        <v>2697584067.6599998</v>
      </c>
      <c r="G19" s="11"/>
      <c r="H19" s="16">
        <f>SUM(H12:H18)</f>
        <v>2876521350.6700001</v>
      </c>
      <c r="I19" s="3"/>
      <c r="J19" s="3"/>
      <c r="K19" s="3"/>
      <c r="L19" s="3"/>
      <c r="M19" s="12"/>
      <c r="N19" s="15"/>
    </row>
    <row r="20" spans="3:16" ht="15.75" thickBot="1" x14ac:dyDescent="0.3">
      <c r="C20" s="6" t="s">
        <v>20</v>
      </c>
      <c r="F20" s="19">
        <f>SUM(F19,F10)+1</f>
        <v>7146532818.4299994</v>
      </c>
      <c r="G20" s="20"/>
      <c r="H20" s="19">
        <f>SUM(H19,H10)+1</f>
        <v>5877964260.3199997</v>
      </c>
      <c r="I20" s="3"/>
      <c r="J20" s="3"/>
      <c r="K20" s="3"/>
      <c r="L20" s="3"/>
    </row>
    <row r="21" spans="3:16" ht="15.75" thickTop="1" x14ac:dyDescent="0.25">
      <c r="D21" s="4" t="s">
        <v>21</v>
      </c>
      <c r="F21" s="3"/>
      <c r="G21" s="3"/>
      <c r="H21" s="3"/>
      <c r="I21" s="3"/>
      <c r="J21" s="3"/>
      <c r="K21" s="3"/>
      <c r="L21" s="3"/>
    </row>
    <row r="22" spans="3:16" x14ac:dyDescent="0.25">
      <c r="C22" s="6" t="s">
        <v>22</v>
      </c>
      <c r="F22" s="3"/>
      <c r="G22" s="3"/>
      <c r="H22" s="3"/>
      <c r="I22" s="3"/>
      <c r="J22" s="3"/>
      <c r="K22" s="3"/>
      <c r="L22" s="3"/>
    </row>
    <row r="23" spans="3:16" x14ac:dyDescent="0.25">
      <c r="C23" s="6" t="s">
        <v>23</v>
      </c>
      <c r="F23" s="11"/>
      <c r="G23" s="11"/>
      <c r="H23" s="11"/>
      <c r="I23" s="3"/>
      <c r="J23" s="3"/>
      <c r="K23" s="3"/>
      <c r="L23" s="3"/>
    </row>
    <row r="24" spans="3:16" x14ac:dyDescent="0.2">
      <c r="D24" s="4" t="s">
        <v>24</v>
      </c>
      <c r="F24" s="3">
        <v>164926139.74000001</v>
      </c>
      <c r="G24" s="21"/>
      <c r="H24" s="3">
        <v>62237369.329999998</v>
      </c>
      <c r="I24" s="3">
        <f>[55]Notas!$O$382</f>
        <v>164926139.74000001</v>
      </c>
      <c r="J24" s="3">
        <f t="shared" ref="J24:J25" si="1">F24-I24</f>
        <v>0</v>
      </c>
      <c r="K24" s="3">
        <f>[55]Notas!$Q$382</f>
        <v>62237369.329999998</v>
      </c>
      <c r="L24" s="3">
        <f t="shared" ref="L24:L27" si="2">H24-K24</f>
        <v>0</v>
      </c>
      <c r="M24" s="12"/>
      <c r="N24" s="12"/>
    </row>
    <row r="25" spans="3:16" customFormat="1" x14ac:dyDescent="0.25">
      <c r="C25" s="13"/>
      <c r="D25" s="4" t="s">
        <v>25</v>
      </c>
      <c r="E25" s="5"/>
      <c r="F25" s="3">
        <v>27748819.48</v>
      </c>
      <c r="G25" s="14"/>
      <c r="H25" s="3">
        <v>21962964.09</v>
      </c>
      <c r="I25" s="3">
        <f>[55]Notas!$O$389</f>
        <v>27748819.480000004</v>
      </c>
      <c r="J25" s="3">
        <f t="shared" si="1"/>
        <v>0</v>
      </c>
      <c r="K25" s="3">
        <f>[55]Notas!$Q$389</f>
        <v>21962964.090000004</v>
      </c>
      <c r="L25" s="3">
        <f t="shared" si="2"/>
        <v>0</v>
      </c>
      <c r="M25" s="22"/>
    </row>
    <row r="26" spans="3:16" customFormat="1" x14ac:dyDescent="0.25">
      <c r="C26" s="13"/>
      <c r="D26" s="4" t="s">
        <v>26</v>
      </c>
      <c r="E26" s="5"/>
      <c r="F26" s="3">
        <v>356319277.31</v>
      </c>
      <c r="G26" s="14"/>
      <c r="H26" s="3">
        <v>150287895.75999999</v>
      </c>
      <c r="I26" s="3">
        <f>[55]Notas!$O$395</f>
        <v>356319277.31</v>
      </c>
      <c r="J26" s="3">
        <f>F26-I26</f>
        <v>0</v>
      </c>
      <c r="K26" s="3">
        <f>[55]Notas!$Q$395</f>
        <v>150287895.75999999</v>
      </c>
      <c r="L26" s="3">
        <f t="shared" si="2"/>
        <v>0</v>
      </c>
    </row>
    <row r="27" spans="3:16" customFormat="1" x14ac:dyDescent="0.25">
      <c r="C27" s="13"/>
      <c r="D27" s="4" t="s">
        <v>27</v>
      </c>
      <c r="E27" s="5"/>
      <c r="F27" s="3">
        <v>10187402.190000001</v>
      </c>
      <c r="G27" s="14"/>
      <c r="H27" s="3">
        <v>8688673.870000001</v>
      </c>
      <c r="I27" s="3">
        <f>[55]Notas!$O$404</f>
        <v>10187402.189999999</v>
      </c>
      <c r="J27" s="3">
        <f>F27-I27</f>
        <v>0</v>
      </c>
      <c r="K27" s="3">
        <f>[55]Notas!$Q$404</f>
        <v>8688673.870000001</v>
      </c>
      <c r="L27" s="3">
        <f t="shared" si="2"/>
        <v>0</v>
      </c>
    </row>
    <row r="28" spans="3:16" x14ac:dyDescent="0.25">
      <c r="C28" s="6" t="s">
        <v>28</v>
      </c>
      <c r="F28" s="16">
        <f>SUM(F24:F27)-1</f>
        <v>559181637.72000003</v>
      </c>
      <c r="G28" s="11"/>
      <c r="H28" s="16">
        <f>SUM(H24:H27)</f>
        <v>243176903.05000001</v>
      </c>
      <c r="I28" s="3"/>
      <c r="J28" s="3"/>
      <c r="K28" s="3"/>
      <c r="L28" s="3"/>
    </row>
    <row r="29" spans="3:16" customFormat="1" x14ac:dyDescent="0.25">
      <c r="C29" s="23" t="s">
        <v>29</v>
      </c>
      <c r="D29" s="13"/>
      <c r="E29" s="5"/>
      <c r="F29" s="21"/>
      <c r="G29" s="21"/>
      <c r="H29" s="21"/>
      <c r="I29" s="3"/>
      <c r="J29" s="3"/>
      <c r="K29" s="3"/>
      <c r="L29" s="3"/>
    </row>
    <row r="30" spans="3:16" customFormat="1" x14ac:dyDescent="0.25">
      <c r="C30" s="13"/>
      <c r="D30" s="4" t="s">
        <v>30</v>
      </c>
      <c r="E30" s="5"/>
      <c r="F30" s="3">
        <v>279381528.67000002</v>
      </c>
      <c r="G30" s="14"/>
      <c r="H30" s="3">
        <v>332372035.66000003</v>
      </c>
      <c r="I30" s="3">
        <f>[55]Notas!$O$410</f>
        <v>279381527.67000002</v>
      </c>
      <c r="J30" s="3">
        <f t="shared" ref="J30:J31" si="3">F30-I30</f>
        <v>1</v>
      </c>
      <c r="K30" s="3">
        <f>[55]Notas!$Q$410</f>
        <v>332372035.66000003</v>
      </c>
      <c r="L30" s="3">
        <f t="shared" ref="L30:L31" si="4">H30-K30</f>
        <v>0</v>
      </c>
      <c r="M30" s="15"/>
      <c r="P30" s="24"/>
    </row>
    <row r="31" spans="3:16" customFormat="1" x14ac:dyDescent="0.25">
      <c r="C31" s="13"/>
      <c r="D31" s="4" t="s">
        <v>31</v>
      </c>
      <c r="E31" s="5"/>
      <c r="F31" s="3">
        <v>877667965.63999999</v>
      </c>
      <c r="G31" s="14"/>
      <c r="H31" s="3">
        <v>720750494.96999979</v>
      </c>
      <c r="I31" s="3">
        <f>[55]Notas!$O$426</f>
        <v>867643152.53458118</v>
      </c>
      <c r="J31" s="3">
        <f t="shared" si="3"/>
        <v>10024813.105418801</v>
      </c>
      <c r="K31" s="3">
        <f>[55]Notas!$Q$426</f>
        <v>585278327.96058607</v>
      </c>
      <c r="L31" s="3">
        <f t="shared" si="4"/>
        <v>135472167.00941372</v>
      </c>
    </row>
    <row r="32" spans="3:16" customFormat="1" x14ac:dyDescent="0.25">
      <c r="C32" s="23" t="s">
        <v>32</v>
      </c>
      <c r="D32" s="13"/>
      <c r="E32" s="5"/>
      <c r="F32" s="25">
        <f>SUM(F30:F31)+1</f>
        <v>1157049495.3099999</v>
      </c>
      <c r="G32" s="26"/>
      <c r="H32" s="25">
        <f>SUM(H30:H31)</f>
        <v>1053122530.6299999</v>
      </c>
      <c r="I32" s="3"/>
      <c r="J32" s="3"/>
      <c r="K32" s="3"/>
      <c r="L32" s="3"/>
    </row>
    <row r="33" spans="3:16" x14ac:dyDescent="0.25">
      <c r="C33" s="6" t="s">
        <v>33</v>
      </c>
      <c r="F33" s="16">
        <f>SUM(F28,F32)</f>
        <v>1716231133.03</v>
      </c>
      <c r="G33" s="20"/>
      <c r="H33" s="16">
        <f>SUM(H28,H32)</f>
        <v>1296299433.6799998</v>
      </c>
      <c r="I33" s="3"/>
      <c r="J33" s="3"/>
      <c r="K33" s="3"/>
    </row>
    <row r="34" spans="3:16" x14ac:dyDescent="0.25">
      <c r="C34" s="6"/>
      <c r="F34" s="3"/>
      <c r="G34" s="3"/>
      <c r="H34" s="3"/>
      <c r="I34" s="3"/>
      <c r="J34" s="3"/>
      <c r="K34" s="3"/>
      <c r="P34" s="27"/>
    </row>
    <row r="35" spans="3:16" x14ac:dyDescent="0.25">
      <c r="C35" s="6" t="s">
        <v>34</v>
      </c>
      <c r="E35" s="9"/>
      <c r="F35" s="3"/>
      <c r="G35" s="3"/>
      <c r="H35" s="3"/>
      <c r="I35" s="3"/>
      <c r="J35" s="3"/>
      <c r="K35" s="3"/>
    </row>
    <row r="36" spans="3:16" customFormat="1" x14ac:dyDescent="0.25">
      <c r="C36" s="23"/>
      <c r="D36" s="4" t="s">
        <v>35</v>
      </c>
      <c r="E36" s="5"/>
      <c r="F36" s="3">
        <v>2587921627.2199998</v>
      </c>
      <c r="G36" s="14"/>
      <c r="H36" s="3">
        <v>2587921627.2200003</v>
      </c>
      <c r="I36" s="3"/>
      <c r="J36" s="3"/>
      <c r="K36" s="3"/>
      <c r="L36" s="3"/>
    </row>
    <row r="37" spans="3:16" customFormat="1" x14ac:dyDescent="0.25">
      <c r="C37" s="13"/>
      <c r="D37" s="4" t="s">
        <v>36</v>
      </c>
      <c r="E37" s="5"/>
      <c r="F37" s="3">
        <v>2067269314.2</v>
      </c>
      <c r="G37" s="14"/>
      <c r="H37" s="3">
        <v>1974767853.8299999</v>
      </c>
      <c r="I37" s="3"/>
      <c r="J37" s="3"/>
      <c r="K37" s="3"/>
      <c r="L37" s="3"/>
      <c r="M37" s="15"/>
    </row>
    <row r="38" spans="3:16" x14ac:dyDescent="0.25">
      <c r="D38" s="4" t="s">
        <v>37</v>
      </c>
      <c r="F38" s="3">
        <v>775110744.98000002</v>
      </c>
      <c r="G38" s="11"/>
      <c r="H38" s="3">
        <v>18975345.589998245</v>
      </c>
      <c r="I38" s="3"/>
      <c r="J38" s="3"/>
      <c r="K38" s="3"/>
      <c r="L38" s="3"/>
    </row>
    <row r="39" spans="3:16" x14ac:dyDescent="0.25">
      <c r="C39" s="6" t="s">
        <v>38</v>
      </c>
      <c r="F39" s="25">
        <f>SUM(F35:F38)-1</f>
        <v>5430301685.3999996</v>
      </c>
      <c r="G39" s="20"/>
      <c r="H39" s="25">
        <f>SUM(H35:H38)</f>
        <v>4581664826.6399984</v>
      </c>
      <c r="I39" s="3"/>
      <c r="J39" s="3"/>
      <c r="K39" s="3"/>
    </row>
    <row r="40" spans="3:16" ht="15.75" thickBot="1" x14ac:dyDescent="0.3">
      <c r="C40" s="6" t="s">
        <v>39</v>
      </c>
      <c r="F40" s="19">
        <f>+F33+F39</f>
        <v>7146532818.4299994</v>
      </c>
      <c r="G40" s="10"/>
      <c r="H40" s="19">
        <f>+H33+H39</f>
        <v>5877964260.3199978</v>
      </c>
      <c r="I40" s="3"/>
      <c r="J40" s="3"/>
      <c r="K40" s="3"/>
    </row>
    <row r="41" spans="3:16" ht="15.75" thickTop="1" x14ac:dyDescent="0.25">
      <c r="F41" s="28"/>
      <c r="H41" s="28"/>
      <c r="I41" s="3"/>
      <c r="J41" s="3"/>
      <c r="K41" s="3"/>
    </row>
    <row r="42" spans="3:16" x14ac:dyDescent="0.25">
      <c r="F42" s="28"/>
      <c r="H42" s="28"/>
    </row>
    <row r="43" spans="3:16" x14ac:dyDescent="0.25">
      <c r="F43" s="28"/>
    </row>
    <row r="44" spans="3:16" x14ac:dyDescent="0.25">
      <c r="F44" s="28"/>
    </row>
    <row r="64" hidden="1" x14ac:dyDescent="0.25"/>
    <row r="369" spans="3:3" x14ac:dyDescent="0.25">
      <c r="C369" s="29"/>
    </row>
  </sheetData>
  <mergeCells count="3">
    <mergeCell ref="C1:H1"/>
    <mergeCell ref="C2:H2"/>
    <mergeCell ref="C3:H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2022-10-25T17:26:52Z</cp:lastPrinted>
  <dcterms:created xsi:type="dcterms:W3CDTF">2022-10-25T17:17:47Z</dcterms:created>
  <dcterms:modified xsi:type="dcterms:W3CDTF">2022-10-25T17:26:58Z</dcterms:modified>
</cp:coreProperties>
</file>