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1. Enero 2023\Estados Financieros Enero 2023\Portal\"/>
    </mc:Choice>
  </mc:AlternateContent>
  <xr:revisionPtr revIDLastSave="0" documentId="13_ncr:1_{61516903-3D11-4C58-A494-F6300BAEBA7E}" xr6:coauthVersionLast="47" xr6:coauthVersionMax="47" xr10:uidLastSave="{00000000-0000-0000-0000-000000000000}"/>
  <bookViews>
    <workbookView xWindow="-120" yWindow="-120" windowWidth="29040" windowHeight="15840" xr2:uid="{7C7ABCCF-6F94-4AE8-99B0-C8501FE25C7F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H20" i="1"/>
  <c r="I20" i="1" s="1"/>
  <c r="J19" i="1"/>
  <c r="H19" i="1"/>
  <c r="I19" i="1" s="1"/>
  <c r="K19" i="1"/>
  <c r="J18" i="1"/>
  <c r="K18" i="1" s="1"/>
  <c r="H18" i="1"/>
  <c r="I18" i="1" s="1"/>
  <c r="J17" i="1"/>
  <c r="H17" i="1"/>
  <c r="I17" i="1" s="1"/>
  <c r="K17" i="1"/>
  <c r="J16" i="1"/>
  <c r="K16" i="1" s="1"/>
  <c r="H16" i="1"/>
  <c r="I16" i="1" s="1"/>
  <c r="J15" i="1"/>
  <c r="H15" i="1"/>
  <c r="J11" i="1"/>
  <c r="K11" i="1" s="1"/>
  <c r="H11" i="1"/>
  <c r="I11" i="1"/>
  <c r="J10" i="1"/>
  <c r="H10" i="1"/>
  <c r="K10" i="1"/>
  <c r="I10" i="1"/>
  <c r="J9" i="1"/>
  <c r="H9" i="1"/>
  <c r="K9" i="1"/>
  <c r="I9" i="1"/>
  <c r="J8" i="1"/>
  <c r="H8" i="1"/>
  <c r="K8" i="1" l="1"/>
  <c r="I8" i="1"/>
  <c r="I15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<sst xmlns="http://schemas.openxmlformats.org/spreadsheetml/2006/main" count="25" uniqueCount="24">
  <si>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</si>
  <si>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Enero de 2023 y 2022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</si>
  <si>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</si>
  <si>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</si>
  <si>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</si>
  <si>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</si>
  <si>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</si>
  <si>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 xml:space="preserve">Impuestos 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</si>
  <si>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</si>
  <si>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</si>
  <si>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</si>
  <si>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</si>
  <si>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</si>
  <si>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Gastos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</si>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</sst>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51288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744D2D-8E4C-43F9-B4F9-5E0F65DD902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1135673</xdr:colOff>
      <xdr:row>24</xdr:row>
      <xdr:rowOff>139211</xdr:rowOff>
    </xdr:from>
    <xdr:to>
      <xdr:col>6</xdr:col>
      <xdr:colOff>519967</xdr:colOff>
      <xdr:row>33</xdr:row>
      <xdr:rowOff>14655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62E2A0-4DCC-44B8-B2AF-B0085519053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8173" y="4212980"/>
          <a:ext cx="3765794" cy="1392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1.%20Enero%202023\Estados%20Financieros%20Enero%202023\Estados%20Financieros%20Enero%202023-%20Definitivos.xlsx" TargetMode="External"/><Relationship Id="rId1" Type="http://schemas.openxmlformats.org/officeDocument/2006/relationships/externalLinkPath" Target="/DGA/2023/1.%20Enero%202023/Estados%20Financieros%20Enero%202023/Estados%20Financieros%20Enero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Flujo 202301"/>
      <sheetName val="Balanza 202301"/>
      <sheetName val="Balanza 202201"/>
      <sheetName val="Mov. AF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2230326880.6170349</v>
          </cell>
        </row>
        <row r="448">
          <cell r="O448">
            <v>-5350545</v>
          </cell>
          <cell r="Q448">
            <v>230074763.80000001</v>
          </cell>
        </row>
        <row r="466">
          <cell r="O466">
            <v>-41470420.280000001</v>
          </cell>
          <cell r="Q466">
            <v>33351132.710000001</v>
          </cell>
        </row>
        <row r="472">
          <cell r="O472">
            <v>0</v>
          </cell>
          <cell r="Q472">
            <v>280061137.62</v>
          </cell>
        </row>
        <row r="485">
          <cell r="O485">
            <v>-4162159.36</v>
          </cell>
          <cell r="Q485">
            <v>8430510.8200000003</v>
          </cell>
        </row>
        <row r="500">
          <cell r="O500">
            <v>0</v>
          </cell>
          <cell r="Q500">
            <v>362429101.82999998</v>
          </cell>
        </row>
        <row r="521">
          <cell r="O521">
            <v>0</v>
          </cell>
          <cell r="Q521">
            <v>19613044.75</v>
          </cell>
        </row>
        <row r="592">
          <cell r="O592">
            <v>55263</v>
          </cell>
          <cell r="Q592">
            <v>19615168.57</v>
          </cell>
        </row>
        <row r="605">
          <cell r="O605">
            <v>0</v>
          </cell>
          <cell r="Q605">
            <v>11941676.440000001</v>
          </cell>
        </row>
        <row r="667">
          <cell r="O667">
            <v>0</v>
          </cell>
          <cell r="Q667">
            <v>75607531.409999996</v>
          </cell>
        </row>
        <row r="674">
          <cell r="O674">
            <v>0</v>
          </cell>
          <cell r="Q674">
            <v>37385.019999999997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92EA1-A572-4DAA-9C12-269D6F318BAD}">
  <sheetPr>
    <tabColor theme="9" tint="-0.499984740745262"/>
  </sheetPr>
  <dimension ref="B1:N369"/>
  <sheetViews>
    <sheetView showGridLines="0" tabSelected="1" zoomScale="130" zoomScaleNormal="130" workbookViewId="0">
      <selection activeCell="Q20" sqref="Q20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1.42578125" style="1"/>
    <col min="13" max="14" width="12" style="1" bestFit="1" customWidth="1"/>
    <col min="15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6</v>
      </c>
      <c r="C7" s="7"/>
      <c r="D7" s="5"/>
      <c r="E7" s="8"/>
      <c r="F7" s="9"/>
      <c r="G7" s="9"/>
    </row>
    <row r="8" spans="2:11" x14ac:dyDescent="0.25">
      <c r="C8" s="3" t="s">
        <v>7</v>
      </c>
      <c r="E8" s="11">
        <v>250092384.91999999</v>
      </c>
      <c r="F8" s="12"/>
      <c r="G8" s="11">
        <v>230074763.80000001</v>
      </c>
      <c r="H8" s="11">
        <f>'[1]Notas 062022'!$O$448</f>
        <v>-5350545</v>
      </c>
      <c r="I8" s="13">
        <f>E8-H8</f>
        <v>255442929.91999999</v>
      </c>
      <c r="J8" s="11">
        <f>'[1]Notas 062022'!$Q$448</f>
        <v>230074763.80000001</v>
      </c>
      <c r="K8" s="13">
        <f>G8-J8</f>
        <v>0</v>
      </c>
    </row>
    <row r="9" spans="2:11" x14ac:dyDescent="0.25">
      <c r="C9" s="3" t="s">
        <v>8</v>
      </c>
      <c r="E9" s="11">
        <v>55487912.74000001</v>
      </c>
      <c r="F9" s="12"/>
      <c r="G9" s="11">
        <v>33351132.710000001</v>
      </c>
      <c r="H9" s="11">
        <f>'[1]Notas 062022'!$O$466</f>
        <v>-41470420.280000001</v>
      </c>
      <c r="I9" s="13">
        <f t="shared" ref="I9:I11" si="0">E9-H9</f>
        <v>96958333.020000011</v>
      </c>
      <c r="J9" s="11">
        <f>'[1]Notas 062022'!$Q$466</f>
        <v>33351132.710000001</v>
      </c>
      <c r="K9" s="13">
        <f t="shared" ref="K9:K11" si="1">G9-J9</f>
        <v>0</v>
      </c>
    </row>
    <row r="10" spans="2:11" x14ac:dyDescent="0.25">
      <c r="C10" s="3" t="s">
        <v>9</v>
      </c>
      <c r="E10" s="11">
        <v>768478358.59000003</v>
      </c>
      <c r="F10" s="12"/>
      <c r="G10" s="11">
        <v>280061137.62</v>
      </c>
      <c r="H10" s="11">
        <f>'[1]Notas 062022'!$O$472</f>
        <v>0</v>
      </c>
      <c r="I10" s="13">
        <f t="shared" si="0"/>
        <v>768478358.59000003</v>
      </c>
      <c r="J10" s="11">
        <f>'[1]Notas 062022'!$Q$472</f>
        <v>280061137.62</v>
      </c>
      <c r="K10" s="13">
        <f t="shared" si="1"/>
        <v>0</v>
      </c>
    </row>
    <row r="11" spans="2:11" x14ac:dyDescent="0.25">
      <c r="C11" s="3" t="s">
        <v>10</v>
      </c>
      <c r="E11" s="11">
        <v>20839220.169999998</v>
      </c>
      <c r="F11" s="12"/>
      <c r="G11" s="11">
        <v>8430510.8200000003</v>
      </c>
      <c r="H11" s="11">
        <f>'[1]Notas 062022'!$O$485</f>
        <v>-4162159.36</v>
      </c>
      <c r="I11" s="13">
        <f t="shared" si="0"/>
        <v>25001379.529999997</v>
      </c>
      <c r="J11" s="11">
        <f>'[1]Notas 062022'!$Q$485</f>
        <v>8430510.8200000003</v>
      </c>
      <c r="K11" s="13">
        <f t="shared" si="1"/>
        <v>0</v>
      </c>
    </row>
    <row r="12" spans="2:11" x14ac:dyDescent="0.25">
      <c r="B12" s="4" t="s">
        <v>11</v>
      </c>
      <c r="E12" s="14">
        <v>1094897877.4200001</v>
      </c>
      <c r="F12" s="12"/>
      <c r="G12" s="14">
        <v>551917544.95000005</v>
      </c>
      <c r="H12" s="11"/>
      <c r="I12" s="13"/>
      <c r="J12" s="11"/>
    </row>
    <row r="13" spans="2:11" x14ac:dyDescent="0.25">
      <c r="C13" s="3" t="s">
        <v>12</v>
      </c>
      <c r="E13" s="11"/>
      <c r="F13" s="11"/>
      <c r="G13" s="11"/>
      <c r="H13" s="11"/>
      <c r="J13" s="11"/>
    </row>
    <row r="14" spans="2:11" x14ac:dyDescent="0.25">
      <c r="B14" s="4" t="s">
        <v>13</v>
      </c>
      <c r="D14" s="5"/>
      <c r="E14" s="12"/>
      <c r="F14" s="12"/>
      <c r="G14" s="12"/>
      <c r="H14" s="11"/>
      <c r="J14" s="11"/>
    </row>
    <row r="15" spans="2:11" x14ac:dyDescent="0.25">
      <c r="C15" s="3" t="s">
        <v>14</v>
      </c>
      <c r="E15" s="11">
        <v>273283376.69999999</v>
      </c>
      <c r="F15" s="11"/>
      <c r="G15" s="11">
        <v>366360114.82999998</v>
      </c>
      <c r="H15" s="11">
        <f>'[1]Notas 062022'!$O$500</f>
        <v>0</v>
      </c>
      <c r="I15" s="13">
        <f t="shared" ref="I15:I20" si="2">E15-H15</f>
        <v>273283376.69999999</v>
      </c>
      <c r="J15" s="11">
        <f>'[1]Notas 062022'!$Q$500</f>
        <v>362429101.82999998</v>
      </c>
      <c r="K15" s="13">
        <f t="shared" ref="K15:K20" si="3">G15-J15</f>
        <v>3931013</v>
      </c>
    </row>
    <row r="16" spans="2:11" x14ac:dyDescent="0.25">
      <c r="C16" s="3" t="s">
        <v>15</v>
      </c>
      <c r="E16" s="11">
        <v>12745088.210000001</v>
      </c>
      <c r="F16" s="12"/>
      <c r="G16" s="11">
        <v>19613044.75</v>
      </c>
      <c r="H16" s="11">
        <f>'[1]Notas 062022'!$O$521</f>
        <v>0</v>
      </c>
      <c r="I16" s="13">
        <f t="shared" si="2"/>
        <v>12745088.210000001</v>
      </c>
      <c r="J16" s="11">
        <f>'[1]Notas 062022'!$Q$521</f>
        <v>19613044.75</v>
      </c>
      <c r="K16" s="13">
        <f t="shared" si="3"/>
        <v>0</v>
      </c>
    </row>
    <row r="17" spans="2:14" x14ac:dyDescent="0.25">
      <c r="C17" s="3" t="s">
        <v>16</v>
      </c>
      <c r="E17" s="11">
        <v>43349659.640000001</v>
      </c>
      <c r="F17" s="12"/>
      <c r="G17" s="11">
        <v>19615168.57</v>
      </c>
      <c r="H17" s="11">
        <f>'[1]Notas 062022'!$O$592</f>
        <v>55263</v>
      </c>
      <c r="I17" s="13">
        <f>E17-H17</f>
        <v>43294396.640000001</v>
      </c>
      <c r="J17" s="11">
        <f>'[1]Notas 062022'!$Q$592</f>
        <v>19615168.57</v>
      </c>
      <c r="K17" s="13">
        <f t="shared" si="3"/>
        <v>0</v>
      </c>
    </row>
    <row r="18" spans="2:14" x14ac:dyDescent="0.25">
      <c r="C18" s="3" t="s">
        <v>17</v>
      </c>
      <c r="E18" s="11">
        <v>11518123.369999999</v>
      </c>
      <c r="F18" s="12"/>
      <c r="G18" s="11">
        <v>11941676.440000001</v>
      </c>
      <c r="H18" s="11">
        <f>'[1]Notas 062022'!O605</f>
        <v>0</v>
      </c>
      <c r="I18" s="13">
        <f t="shared" si="2"/>
        <v>11518123.369999999</v>
      </c>
      <c r="J18" s="11">
        <f>'[1]Notas 062022'!Q605</f>
        <v>11941676.440000001</v>
      </c>
      <c r="K18" s="13">
        <f t="shared" si="3"/>
        <v>0</v>
      </c>
      <c r="M18" s="13"/>
      <c r="N18" s="13"/>
    </row>
    <row r="19" spans="2:14" x14ac:dyDescent="0.25">
      <c r="C19" s="3" t="s">
        <v>18</v>
      </c>
      <c r="E19" s="11">
        <v>48799145.770000003</v>
      </c>
      <c r="F19" s="12"/>
      <c r="G19" s="11">
        <v>75607531.409999996</v>
      </c>
      <c r="H19" s="11">
        <f>'[1]Notas 062022'!$O$667</f>
        <v>0</v>
      </c>
      <c r="I19" s="13">
        <f t="shared" si="2"/>
        <v>48799145.770000003</v>
      </c>
      <c r="J19" s="11">
        <f>'[1]Notas 062022'!$Q$667</f>
        <v>75607531.409999996</v>
      </c>
      <c r="K19" s="13">
        <f t="shared" si="3"/>
        <v>0</v>
      </c>
    </row>
    <row r="20" spans="2:14" x14ac:dyDescent="0.25">
      <c r="C20" s="3" t="s">
        <v>19</v>
      </c>
      <c r="E20" s="11">
        <v>5625855.2400000002</v>
      </c>
      <c r="F20" s="12"/>
      <c r="G20" s="11">
        <v>37385.019999999997</v>
      </c>
      <c r="H20" s="11">
        <f>'[1]Notas 062022'!$O$674</f>
        <v>0</v>
      </c>
      <c r="I20" s="13">
        <f t="shared" si="2"/>
        <v>5625855.2400000002</v>
      </c>
      <c r="J20" s="11">
        <f>'[1]Notas 062022'!$Q$674</f>
        <v>37385.019999999997</v>
      </c>
      <c r="K20" s="13">
        <f t="shared" si="3"/>
        <v>0</v>
      </c>
    </row>
    <row r="21" spans="2:14" x14ac:dyDescent="0.25">
      <c r="B21" s="4" t="s">
        <v>20</v>
      </c>
      <c r="E21" s="14">
        <v>395321248.92999995</v>
      </c>
      <c r="F21" s="12"/>
      <c r="G21" s="14">
        <v>493174921.01999998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21</v>
      </c>
      <c r="E23" s="16">
        <v>699576628.49000013</v>
      </c>
      <c r="F23" s="12"/>
      <c r="G23" s="16">
        <v>58742623.930000067</v>
      </c>
      <c r="H23" s="11"/>
    </row>
    <row r="24" spans="2:14" ht="14.25" thickTop="1" x14ac:dyDescent="0.25">
      <c r="B24" s="4"/>
      <c r="E24" s="11"/>
      <c r="F24" s="11"/>
      <c r="G24" s="11"/>
    </row>
    <row r="25" spans="2:14" x14ac:dyDescent="0.25">
      <c r="B25" s="4"/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22</v>
      </c>
    </row>
    <row r="369" spans="3:3" ht="51" x14ac:dyDescent="0.25">
      <c r="C369" s="17" t="s">
        <v>23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2024-02-21T20:19:07Z</cp:lastPrinted>
  <dcterms:created xsi:type="dcterms:W3CDTF">2024-02-21T20:14:54Z</dcterms:created>
  <dcterms:modified xsi:type="dcterms:W3CDTF">2024-02-21T20:19:13Z</dcterms:modified>
</cp:coreProperties>
</file>