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2. Febrero\Portal\"/>
    </mc:Choice>
  </mc:AlternateContent>
  <xr:revisionPtr revIDLastSave="0" documentId="13_ncr:1_{077A1ECC-89BC-413C-95D3-F4ADE72661D8}" xr6:coauthVersionLast="47" xr6:coauthVersionMax="47" xr10:uidLastSave="{00000000-0000-0000-0000-000000000000}"/>
  <bookViews>
    <workbookView xWindow="-120" yWindow="-120" windowWidth="29040" windowHeight="15720" xr2:uid="{3EBE2C00-42F1-4682-8E4A-F2F991B1C92F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K32" i="1"/>
  <c r="I32" i="1"/>
  <c r="L32" i="1"/>
  <c r="J32" i="1"/>
  <c r="L31" i="1"/>
  <c r="K31" i="1"/>
  <c r="J31" i="1"/>
  <c r="I31" i="1"/>
  <c r="K28" i="1"/>
  <c r="I28" i="1"/>
  <c r="L28" i="1"/>
  <c r="J28" i="1"/>
  <c r="K27" i="1"/>
  <c r="I27" i="1"/>
  <c r="J27" i="1" s="1"/>
  <c r="L27" i="1"/>
  <c r="K26" i="1"/>
  <c r="I26" i="1"/>
  <c r="L26" i="1"/>
  <c r="J26" i="1"/>
  <c r="K25" i="1"/>
  <c r="I25" i="1"/>
  <c r="L25" i="1"/>
  <c r="K19" i="1"/>
  <c r="I19" i="1"/>
  <c r="J19" i="1"/>
  <c r="K18" i="1"/>
  <c r="I18" i="1"/>
  <c r="L18" i="1"/>
  <c r="J18" i="1"/>
  <c r="L17" i="1"/>
  <c r="K17" i="1"/>
  <c r="I17" i="1"/>
  <c r="J17" i="1"/>
  <c r="L16" i="1"/>
  <c r="K15" i="1"/>
  <c r="I15" i="1"/>
  <c r="L15" i="1"/>
  <c r="J15" i="1"/>
  <c r="L14" i="1"/>
  <c r="K14" i="1"/>
  <c r="I14" i="1"/>
  <c r="J14" i="1"/>
  <c r="K13" i="1"/>
  <c r="I13" i="1"/>
  <c r="L13" i="1"/>
  <c r="L10" i="1"/>
  <c r="K9" i="1"/>
  <c r="I9" i="1"/>
  <c r="L9" i="1"/>
  <c r="J9" i="1"/>
  <c r="K8" i="1"/>
  <c r="I8" i="1"/>
  <c r="L8" i="1"/>
  <c r="J8" i="1"/>
  <c r="J25" i="1" l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<sst xmlns="http://schemas.openxmlformats.org/spreadsheetml/2006/main" count="46" uniqueCount="44">
  <si>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</si>
  <si>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</si>
  <si>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28 de Febrero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</si>
  <si>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</si>
  <si>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</si>
  <si>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</si>
  <si>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</si>
  <si>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</si>
  <si>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</si>
  <si>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</si>
  <si>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</si>
  <si>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</si>
  <si>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</si>
  <si>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</si>
  <si>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</si>
  <si>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</si>
  <si>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</si>
  <si>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</si>
  <si>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</si>
  <si>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 xml:space="preserve">Activos intangibles 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</si>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</sst>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C3DFE8-5031-4514-8F21-404074087C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992188</xdr:colOff>
      <xdr:row>42</xdr:row>
      <xdr:rowOff>174625</xdr:rowOff>
    </xdr:from>
    <xdr:to>
      <xdr:col>7</xdr:col>
      <xdr:colOff>190500</xdr:colOff>
      <xdr:row>50</xdr:row>
      <xdr:rowOff>111125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94EC80-3769-4555-A63D-215E4607BA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938" y="7445375"/>
          <a:ext cx="3397250" cy="1460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2.%20Febrero\Estados%20Financieros%20Febrero%202025\Estados%20Financieros%20Febrero%202025-%20Definitivo.xlsx" TargetMode="External"/><Relationship Id="rId1" Type="http://schemas.openxmlformats.org/officeDocument/2006/relationships/externalLinkPath" Target="/DGA/2025/2.%20Febrero/Estados%20Financieros%20Febrero%202025/Estados%20Financieros%20Febrero%202025-%20Definitivo.xlsx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2"/>
      <sheetName val="Balanza 202402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1991436602.4200001</v>
          </cell>
          <cell r="J41">
            <v>1.1000000000000001</v>
          </cell>
        </row>
        <row r="42">
          <cell r="I42">
            <v>27234291.25</v>
          </cell>
          <cell r="J42">
            <v>1.1000000000000001</v>
          </cell>
        </row>
        <row r="43">
          <cell r="I43">
            <v>41050292.170000002</v>
          </cell>
          <cell r="J43">
            <v>1.1000000000000001</v>
          </cell>
        </row>
        <row r="44">
          <cell r="I44">
            <v>46124620.609999999</v>
          </cell>
          <cell r="J44">
            <v>1.1000000000000001</v>
          </cell>
        </row>
        <row r="45">
          <cell r="I45">
            <v>1252323.55</v>
          </cell>
          <cell r="J45">
            <v>1.1000000000000001</v>
          </cell>
        </row>
        <row r="46">
          <cell r="I46">
            <v>28766860.059999999</v>
          </cell>
          <cell r="J46">
            <v>1.1000000000000001</v>
          </cell>
        </row>
        <row r="47">
          <cell r="I47">
            <v>1550597281.8699999</v>
          </cell>
          <cell r="J47">
            <v>1.1000000000000001</v>
          </cell>
        </row>
        <row r="48">
          <cell r="I48">
            <v>35000</v>
          </cell>
          <cell r="J48">
            <v>1.1000000000000001</v>
          </cell>
        </row>
        <row r="49">
          <cell r="I49">
            <v>58326572.280000001</v>
          </cell>
          <cell r="J49">
            <v>1.1000000000000001</v>
          </cell>
        </row>
        <row r="50">
          <cell r="I50">
            <v>3258563083.1199999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18046021.609999999</v>
          </cell>
          <cell r="J52">
            <v>1.1000000000000001</v>
          </cell>
        </row>
        <row r="53">
          <cell r="I53">
            <v>127740108.45999999</v>
          </cell>
          <cell r="J53">
            <v>1.1000000000000001</v>
          </cell>
        </row>
        <row r="54">
          <cell r="I54">
            <v>52965841.25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19853.689999999999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21108176.760000002</v>
          </cell>
          <cell r="J62">
            <v>1.2</v>
          </cell>
        </row>
        <row r="63">
          <cell r="I63">
            <v>16828806.75</v>
          </cell>
          <cell r="J63">
            <v>1.2</v>
          </cell>
        </row>
        <row r="64">
          <cell r="I64">
            <v>3737819.43</v>
          </cell>
          <cell r="J64">
            <v>1.2</v>
          </cell>
        </row>
        <row r="65">
          <cell r="I65">
            <v>54427677.840000004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872657732.16999996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477792464.47000003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302575021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-334547239.19999999</v>
          </cell>
          <cell r="J83">
            <v>1.9</v>
          </cell>
        </row>
        <row r="84">
          <cell r="I84">
            <v>-97761965.299999997</v>
          </cell>
          <cell r="J84">
            <v>1.9</v>
          </cell>
        </row>
        <row r="85">
          <cell r="I85">
            <v>-3489.98</v>
          </cell>
          <cell r="J85">
            <v>1.9</v>
          </cell>
        </row>
        <row r="86">
          <cell r="I86">
            <v>-358322727.22000003</v>
          </cell>
          <cell r="J86">
            <v>1.9</v>
          </cell>
        </row>
        <row r="87">
          <cell r="I87">
            <v>-731873757.63999999</v>
          </cell>
          <cell r="J87">
            <v>1.9</v>
          </cell>
        </row>
        <row r="88">
          <cell r="I88">
            <v>-2183670.19</v>
          </cell>
          <cell r="J88">
            <v>1.9</v>
          </cell>
        </row>
        <row r="89">
          <cell r="I89">
            <v>-1844255.92</v>
          </cell>
          <cell r="J89">
            <v>1.9</v>
          </cell>
        </row>
        <row r="90">
          <cell r="I90">
            <v>-336602752.16000003</v>
          </cell>
          <cell r="J90">
            <v>1.9</v>
          </cell>
        </row>
        <row r="91">
          <cell r="I91">
            <v>-15152507.15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-102714358.59999999</v>
          </cell>
          <cell r="J99">
            <v>2.4</v>
          </cell>
        </row>
        <row r="100">
          <cell r="I100">
            <v>95809520.799999997</v>
          </cell>
          <cell r="J100">
            <v>2.4</v>
          </cell>
        </row>
        <row r="101">
          <cell r="I101">
            <v>-7797388.5999999996</v>
          </cell>
          <cell r="J101">
            <v>2.1</v>
          </cell>
        </row>
        <row r="102">
          <cell r="I102">
            <v>-6015521.2999999998</v>
          </cell>
          <cell r="J102">
            <v>2.1</v>
          </cell>
        </row>
        <row r="103">
          <cell r="I103">
            <v>-50389.4</v>
          </cell>
          <cell r="J103">
            <v>2.4</v>
          </cell>
        </row>
        <row r="104">
          <cell r="I104">
            <v>-338178.87</v>
          </cell>
          <cell r="J104">
            <v>2.4</v>
          </cell>
        </row>
        <row r="105">
          <cell r="I105">
            <v>-94963041.609999999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-3172979.09</v>
          </cell>
          <cell r="J107">
            <v>2.1</v>
          </cell>
        </row>
        <row r="108">
          <cell r="I108">
            <v>-26414925.07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0</v>
          </cell>
          <cell r="J110">
            <v>2.1</v>
          </cell>
        </row>
        <row r="111">
          <cell r="I111">
            <v>-11670.2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-3628782.18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-7300236.8399999999</v>
          </cell>
          <cell r="J115">
            <v>2.2000000000000002</v>
          </cell>
        </row>
        <row r="116">
          <cell r="I116">
            <v>0.02</v>
          </cell>
          <cell r="J116">
            <v>2.2000000000000002</v>
          </cell>
        </row>
        <row r="117">
          <cell r="I117">
            <v>-5228329.33</v>
          </cell>
          <cell r="J117">
            <v>2.2000000000000002</v>
          </cell>
        </row>
        <row r="118">
          <cell r="I118">
            <v>-6105380.2599999998</v>
          </cell>
          <cell r="J118">
            <v>2.2000000000000002</v>
          </cell>
        </row>
        <row r="119">
          <cell r="I119">
            <v>-47188.26</v>
          </cell>
          <cell r="J119">
            <v>2.4</v>
          </cell>
        </row>
        <row r="120">
          <cell r="I120">
            <v>-164.88</v>
          </cell>
          <cell r="J120">
            <v>2.4</v>
          </cell>
        </row>
        <row r="121">
          <cell r="I121">
            <v>-5671697.3200000003</v>
          </cell>
          <cell r="J121">
            <v>2.4</v>
          </cell>
        </row>
        <row r="122">
          <cell r="I122">
            <v>-5471088.2300000004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-5931302.6900000004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-17781032.5</v>
          </cell>
          <cell r="J130">
            <v>2.6</v>
          </cell>
        </row>
        <row r="131">
          <cell r="I131">
            <v>-264989.76</v>
          </cell>
          <cell r="J131">
            <v>2.6</v>
          </cell>
        </row>
        <row r="132">
          <cell r="I132">
            <v>-124511953.31</v>
          </cell>
          <cell r="J132">
            <v>2.6</v>
          </cell>
        </row>
        <row r="133">
          <cell r="I133">
            <v>-3228154.52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-68311791.840000004</v>
          </cell>
          <cell r="J138">
            <v>2.2999999999999998</v>
          </cell>
        </row>
        <row r="139">
          <cell r="I139">
            <v>-92598058.219999999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-6241967668.3800001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-8690300</v>
          </cell>
          <cell r="J143">
            <v>4.2</v>
          </cell>
        </row>
        <row r="144">
          <cell r="I144">
            <v>-47340765.409999996</v>
          </cell>
          <cell r="J144">
            <v>4.4000000000000004</v>
          </cell>
        </row>
        <row r="145">
          <cell r="I145">
            <v>-4895820.93</v>
          </cell>
          <cell r="J145">
            <v>4.4000000000000004</v>
          </cell>
        </row>
        <row r="146">
          <cell r="I146">
            <v>-783148832.53999996</v>
          </cell>
          <cell r="J146">
            <v>4.0999999999999996</v>
          </cell>
        </row>
        <row r="147">
          <cell r="I147">
            <v>-1650958.8</v>
          </cell>
          <cell r="J147">
            <v>4.4000000000000004</v>
          </cell>
        </row>
        <row r="148">
          <cell r="I148">
            <v>-12963680.710000001</v>
          </cell>
          <cell r="J148">
            <v>4.2</v>
          </cell>
        </row>
        <row r="149">
          <cell r="I149">
            <v>-5616450</v>
          </cell>
          <cell r="J149">
            <v>4.2</v>
          </cell>
        </row>
        <row r="150">
          <cell r="I150">
            <v>-10240504</v>
          </cell>
          <cell r="J150">
            <v>4.2</v>
          </cell>
        </row>
        <row r="151">
          <cell r="I151">
            <v>-348534</v>
          </cell>
          <cell r="J151">
            <v>4.2</v>
          </cell>
        </row>
        <row r="152">
          <cell r="I152">
            <v>-602112</v>
          </cell>
          <cell r="J152">
            <v>4.2</v>
          </cell>
        </row>
        <row r="153">
          <cell r="I153">
            <v>-1278139.98</v>
          </cell>
          <cell r="J153">
            <v>4.2</v>
          </cell>
        </row>
        <row r="154">
          <cell r="I154">
            <v>-76146468.109999999</v>
          </cell>
          <cell r="J154">
            <v>4.0999999999999996</v>
          </cell>
        </row>
        <row r="155">
          <cell r="I155">
            <v>-3977040</v>
          </cell>
          <cell r="J155">
            <v>4.2</v>
          </cell>
        </row>
        <row r="156">
          <cell r="I156">
            <v>-6569579</v>
          </cell>
          <cell r="J156">
            <v>4.2</v>
          </cell>
        </row>
        <row r="157">
          <cell r="I157">
            <v>-576467.64</v>
          </cell>
          <cell r="J157">
            <v>4.2</v>
          </cell>
        </row>
        <row r="158">
          <cell r="I158">
            <v>-6476250</v>
          </cell>
          <cell r="J158">
            <v>4.2</v>
          </cell>
        </row>
        <row r="159">
          <cell r="I159">
            <v>-20462784.350000001</v>
          </cell>
          <cell r="J159">
            <v>4.2</v>
          </cell>
        </row>
        <row r="160">
          <cell r="I160">
            <v>-15325.6</v>
          </cell>
          <cell r="J160">
            <v>4.2</v>
          </cell>
        </row>
        <row r="161">
          <cell r="I161">
            <v>-1108283.08</v>
          </cell>
          <cell r="J161">
            <v>4.2</v>
          </cell>
        </row>
        <row r="162">
          <cell r="I162">
            <v>-310129.59999999998</v>
          </cell>
          <cell r="J162">
            <v>4.4000000000000004</v>
          </cell>
        </row>
        <row r="163">
          <cell r="I163">
            <v>-5000000</v>
          </cell>
          <cell r="J163">
            <v>4.4000000000000004</v>
          </cell>
        </row>
        <row r="164">
          <cell r="I164">
            <v>-647600</v>
          </cell>
          <cell r="J164">
            <v>4.2</v>
          </cell>
        </row>
        <row r="165">
          <cell r="I165">
            <v>-9380552.5999999996</v>
          </cell>
          <cell r="J165">
            <v>4.2</v>
          </cell>
        </row>
        <row r="166">
          <cell r="I166">
            <v>-3431400</v>
          </cell>
          <cell r="J166">
            <v>4.2</v>
          </cell>
        </row>
        <row r="167">
          <cell r="I167">
            <v>-90000</v>
          </cell>
          <cell r="J167">
            <v>4.2</v>
          </cell>
        </row>
        <row r="168">
          <cell r="I168">
            <v>-44000</v>
          </cell>
          <cell r="J168">
            <v>4.2</v>
          </cell>
        </row>
        <row r="169">
          <cell r="I169">
            <v>-63900</v>
          </cell>
          <cell r="J169">
            <v>4.2</v>
          </cell>
        </row>
        <row r="170">
          <cell r="I170">
            <v>7754970.3700000001</v>
          </cell>
          <cell r="J170">
            <v>4.2</v>
          </cell>
        </row>
        <row r="171">
          <cell r="I171">
            <v>-15809311</v>
          </cell>
          <cell r="J171">
            <v>4.4000000000000004</v>
          </cell>
        </row>
        <row r="172">
          <cell r="I172">
            <v>-545826179.41999996</v>
          </cell>
          <cell r="J172">
            <v>4.3</v>
          </cell>
        </row>
        <row r="173">
          <cell r="I173">
            <v>-2820195.26</v>
          </cell>
          <cell r="J173" t="str">
            <v>*</v>
          </cell>
        </row>
        <row r="174">
          <cell r="I174">
            <v>3756724</v>
          </cell>
          <cell r="J174">
            <v>5.0999999999999996</v>
          </cell>
        </row>
        <row r="175">
          <cell r="I175">
            <v>330759827.99000001</v>
          </cell>
          <cell r="J175">
            <v>5.0999999999999996</v>
          </cell>
        </row>
        <row r="176">
          <cell r="I176">
            <v>79990933.219999999</v>
          </cell>
          <cell r="J176">
            <v>5.0999999999999996</v>
          </cell>
        </row>
        <row r="177">
          <cell r="I177">
            <v>6188399.6100000003</v>
          </cell>
          <cell r="J177">
            <v>5.0999999999999996</v>
          </cell>
        </row>
        <row r="178">
          <cell r="I178">
            <v>20371975.329999998</v>
          </cell>
          <cell r="J178">
            <v>5.0999999999999996</v>
          </cell>
        </row>
        <row r="179">
          <cell r="I179">
            <v>151634208.97999999</v>
          </cell>
          <cell r="J179">
            <v>5.0999999999999996</v>
          </cell>
        </row>
        <row r="180">
          <cell r="I180">
            <v>0</v>
          </cell>
          <cell r="J180">
            <v>5.0999999999999996</v>
          </cell>
        </row>
        <row r="181">
          <cell r="I181">
            <v>34323140.600000001</v>
          </cell>
          <cell r="J181">
            <v>5.0999999999999996</v>
          </cell>
        </row>
        <row r="182">
          <cell r="I182">
            <v>11452309</v>
          </cell>
          <cell r="J182">
            <v>5.0999999999999996</v>
          </cell>
        </row>
        <row r="183">
          <cell r="I183">
            <v>1454700.29</v>
          </cell>
          <cell r="J183">
            <v>5.0999999999999996</v>
          </cell>
        </row>
        <row r="184">
          <cell r="I184">
            <v>34155895.920000002</v>
          </cell>
          <cell r="J184">
            <v>5.0999999999999996</v>
          </cell>
        </row>
        <row r="185">
          <cell r="I185">
            <v>14592047.779999999</v>
          </cell>
          <cell r="J185">
            <v>5.0999999999999996</v>
          </cell>
        </row>
        <row r="186">
          <cell r="I186">
            <v>7896083.2699999996</v>
          </cell>
          <cell r="J186">
            <v>5.0999999999999996</v>
          </cell>
        </row>
        <row r="187">
          <cell r="I187">
            <v>28782372.25</v>
          </cell>
          <cell r="J187">
            <v>5.0999999999999996</v>
          </cell>
        </row>
        <row r="188">
          <cell r="I188">
            <v>29411182.91</v>
          </cell>
          <cell r="J188">
            <v>5.0999999999999996</v>
          </cell>
        </row>
        <row r="189">
          <cell r="I189">
            <v>4329297.3</v>
          </cell>
          <cell r="J189">
            <v>5.0999999999999996</v>
          </cell>
        </row>
        <row r="190">
          <cell r="I190">
            <v>0</v>
          </cell>
          <cell r="J190">
            <v>5.0999999999999996</v>
          </cell>
        </row>
        <row r="191">
          <cell r="I191">
            <v>11206553.82</v>
          </cell>
          <cell r="J191">
            <v>5.3</v>
          </cell>
        </row>
        <row r="192">
          <cell r="I192">
            <v>2000</v>
          </cell>
          <cell r="J192">
            <v>5.3</v>
          </cell>
        </row>
        <row r="193">
          <cell r="I193">
            <v>11117426.33</v>
          </cell>
          <cell r="J193">
            <v>5.3</v>
          </cell>
        </row>
        <row r="194">
          <cell r="I194">
            <v>12075547.619999999</v>
          </cell>
          <cell r="J194">
            <v>5.3</v>
          </cell>
        </row>
        <row r="195">
          <cell r="I195">
            <v>537182.80000000005</v>
          </cell>
          <cell r="J195">
            <v>5.3</v>
          </cell>
        </row>
        <row r="196">
          <cell r="I196">
            <v>102904</v>
          </cell>
          <cell r="J196">
            <v>5.3</v>
          </cell>
        </row>
        <row r="197">
          <cell r="I197">
            <v>27500</v>
          </cell>
          <cell r="J197">
            <v>5.3</v>
          </cell>
        </row>
        <row r="198">
          <cell r="I198">
            <v>1004639.02</v>
          </cell>
          <cell r="J198">
            <v>5.3</v>
          </cell>
        </row>
        <row r="199">
          <cell r="I199">
            <v>1456000</v>
          </cell>
          <cell r="J199">
            <v>5.0999999999999996</v>
          </cell>
        </row>
        <row r="200">
          <cell r="I200">
            <v>26977377.34</v>
          </cell>
          <cell r="J200">
            <v>5.0999999999999996</v>
          </cell>
        </row>
        <row r="201">
          <cell r="I201">
            <v>2047883.49</v>
          </cell>
          <cell r="J201">
            <v>5.0999999999999996</v>
          </cell>
        </row>
        <row r="202">
          <cell r="I202">
            <v>2800</v>
          </cell>
          <cell r="J202">
            <v>5.5</v>
          </cell>
        </row>
        <row r="203">
          <cell r="I203">
            <v>1141845.8799999999</v>
          </cell>
          <cell r="J203">
            <v>5.5</v>
          </cell>
        </row>
        <row r="204">
          <cell r="I204">
            <v>790609.25</v>
          </cell>
          <cell r="J204">
            <v>5.5</v>
          </cell>
        </row>
        <row r="205">
          <cell r="I205">
            <v>60</v>
          </cell>
          <cell r="J205">
            <v>5.5</v>
          </cell>
        </row>
        <row r="206">
          <cell r="I206">
            <v>1101420</v>
          </cell>
          <cell r="J206">
            <v>5.5</v>
          </cell>
        </row>
        <row r="207">
          <cell r="I207">
            <v>6923421.8200000003</v>
          </cell>
          <cell r="J207">
            <v>5.5</v>
          </cell>
        </row>
        <row r="208">
          <cell r="I208">
            <v>9338209.3499999996</v>
          </cell>
          <cell r="J208">
            <v>5.5</v>
          </cell>
        </row>
        <row r="209">
          <cell r="I209">
            <v>3670906.44</v>
          </cell>
          <cell r="J209">
            <v>5.5</v>
          </cell>
        </row>
        <row r="210">
          <cell r="I210">
            <v>2256775.96</v>
          </cell>
          <cell r="J210">
            <v>5.5</v>
          </cell>
        </row>
        <row r="211">
          <cell r="I211">
            <v>8443270.7200000007</v>
          </cell>
          <cell r="J211">
            <v>5.5</v>
          </cell>
        </row>
        <row r="212">
          <cell r="I212">
            <v>8067822.3799999999</v>
          </cell>
          <cell r="J212">
            <v>5.5</v>
          </cell>
        </row>
        <row r="213">
          <cell r="I213">
            <v>22894958.859999999</v>
          </cell>
          <cell r="J213">
            <v>5.5</v>
          </cell>
        </row>
        <row r="214">
          <cell r="I214">
            <v>3854528.93</v>
          </cell>
          <cell r="J214">
            <v>5.5</v>
          </cell>
        </row>
        <row r="215">
          <cell r="I215">
            <v>21700</v>
          </cell>
          <cell r="J215">
            <v>5.5</v>
          </cell>
        </row>
        <row r="216">
          <cell r="I216">
            <v>1882795.05</v>
          </cell>
          <cell r="J216">
            <v>5.5</v>
          </cell>
        </row>
        <row r="217">
          <cell r="I217">
            <v>3115478.74</v>
          </cell>
          <cell r="J217">
            <v>5.5</v>
          </cell>
        </row>
        <row r="218">
          <cell r="I218">
            <v>1916037.2</v>
          </cell>
          <cell r="J218">
            <v>5.5</v>
          </cell>
        </row>
        <row r="219">
          <cell r="I219">
            <v>456512.5</v>
          </cell>
          <cell r="J219">
            <v>5.5</v>
          </cell>
        </row>
        <row r="220">
          <cell r="I220">
            <v>4902688.4000000004</v>
          </cell>
          <cell r="J220">
            <v>5.5</v>
          </cell>
        </row>
        <row r="221">
          <cell r="I221">
            <v>546558.84</v>
          </cell>
          <cell r="J221">
            <v>5.6</v>
          </cell>
        </row>
        <row r="222">
          <cell r="I222">
            <v>8664502.8200000003</v>
          </cell>
          <cell r="J222">
            <v>5.5</v>
          </cell>
        </row>
        <row r="223">
          <cell r="I223">
            <v>3119089.5</v>
          </cell>
          <cell r="J223">
            <v>5.5</v>
          </cell>
        </row>
        <row r="224">
          <cell r="I224">
            <v>15214861.869999999</v>
          </cell>
          <cell r="J224">
            <v>5.5</v>
          </cell>
        </row>
        <row r="225">
          <cell r="I225">
            <v>10618053.68</v>
          </cell>
          <cell r="J225">
            <v>5.5</v>
          </cell>
        </row>
        <row r="226">
          <cell r="I226">
            <v>1639181.07</v>
          </cell>
          <cell r="J226">
            <v>5.5</v>
          </cell>
        </row>
        <row r="227">
          <cell r="I227">
            <v>273314.24</v>
          </cell>
          <cell r="J227">
            <v>5.5</v>
          </cell>
        </row>
        <row r="228">
          <cell r="I228">
            <v>1749097.48</v>
          </cell>
          <cell r="J228">
            <v>5.5</v>
          </cell>
        </row>
        <row r="229">
          <cell r="I229">
            <v>223269.92</v>
          </cell>
          <cell r="J229">
            <v>5.5</v>
          </cell>
        </row>
        <row r="230">
          <cell r="I230">
            <v>15431485.24</v>
          </cell>
          <cell r="J230">
            <v>5.5</v>
          </cell>
        </row>
        <row r="231">
          <cell r="I231">
            <v>1044388.5</v>
          </cell>
          <cell r="J231">
            <v>5.5</v>
          </cell>
        </row>
        <row r="232">
          <cell r="I232">
            <v>1053718.23</v>
          </cell>
          <cell r="J232">
            <v>5.3</v>
          </cell>
        </row>
        <row r="233">
          <cell r="I233">
            <v>229392</v>
          </cell>
          <cell r="J233">
            <v>5.3</v>
          </cell>
        </row>
        <row r="234">
          <cell r="I234">
            <v>18000</v>
          </cell>
          <cell r="J234">
            <v>5.3</v>
          </cell>
        </row>
        <row r="235">
          <cell r="I235">
            <v>211025</v>
          </cell>
          <cell r="J235">
            <v>5.3</v>
          </cell>
        </row>
        <row r="236">
          <cell r="I236">
            <v>4003</v>
          </cell>
          <cell r="J236">
            <v>5.3</v>
          </cell>
        </row>
        <row r="237">
          <cell r="I237">
            <v>603304.5</v>
          </cell>
          <cell r="J237">
            <v>5.3</v>
          </cell>
        </row>
        <row r="238">
          <cell r="I238">
            <v>274630.99</v>
          </cell>
          <cell r="J238">
            <v>5.3</v>
          </cell>
        </row>
        <row r="239">
          <cell r="I239">
            <v>21570</v>
          </cell>
          <cell r="J239">
            <v>5.3</v>
          </cell>
        </row>
        <row r="240">
          <cell r="I240">
            <v>1317789.01</v>
          </cell>
          <cell r="J240">
            <v>5.3</v>
          </cell>
        </row>
        <row r="241">
          <cell r="I241">
            <v>143650</v>
          </cell>
          <cell r="J241">
            <v>5.3</v>
          </cell>
        </row>
        <row r="242">
          <cell r="I242">
            <v>136644</v>
          </cell>
          <cell r="J242">
            <v>5.3</v>
          </cell>
        </row>
        <row r="243">
          <cell r="I243">
            <v>232688.61</v>
          </cell>
          <cell r="J243">
            <v>5.3</v>
          </cell>
        </row>
        <row r="244">
          <cell r="I244">
            <v>108356.5</v>
          </cell>
          <cell r="J244">
            <v>5.3</v>
          </cell>
        </row>
        <row r="245">
          <cell r="I245">
            <v>16297386.85</v>
          </cell>
          <cell r="J245">
            <v>5.3</v>
          </cell>
        </row>
        <row r="246">
          <cell r="I246">
            <v>603840</v>
          </cell>
          <cell r="J246">
            <v>5.3</v>
          </cell>
        </row>
        <row r="247">
          <cell r="I247">
            <v>500</v>
          </cell>
          <cell r="J247">
            <v>5.3</v>
          </cell>
        </row>
        <row r="248">
          <cell r="I248">
            <v>2179.9899999999998</v>
          </cell>
          <cell r="J248">
            <v>5.3</v>
          </cell>
        </row>
        <row r="249">
          <cell r="I249">
            <v>130120.28</v>
          </cell>
          <cell r="J249">
            <v>5.3</v>
          </cell>
        </row>
        <row r="250">
          <cell r="I250">
            <v>1126624.47</v>
          </cell>
          <cell r="J250">
            <v>5.3</v>
          </cell>
        </row>
        <row r="251">
          <cell r="I251">
            <v>122880.05</v>
          </cell>
          <cell r="J251">
            <v>5.3</v>
          </cell>
        </row>
        <row r="252">
          <cell r="I252">
            <v>1123.3599999999999</v>
          </cell>
          <cell r="J252">
            <v>5.3</v>
          </cell>
        </row>
        <row r="253">
          <cell r="I253">
            <v>23201.34</v>
          </cell>
          <cell r="J253">
            <v>5.3</v>
          </cell>
        </row>
        <row r="254">
          <cell r="I254">
            <v>2839.99</v>
          </cell>
          <cell r="J254">
            <v>5.3</v>
          </cell>
        </row>
        <row r="255">
          <cell r="I255">
            <v>300</v>
          </cell>
          <cell r="J255">
            <v>5.3</v>
          </cell>
        </row>
        <row r="256">
          <cell r="I256">
            <v>415961.16</v>
          </cell>
          <cell r="J256">
            <v>5.3</v>
          </cell>
        </row>
        <row r="257">
          <cell r="I257">
            <v>150</v>
          </cell>
          <cell r="J257">
            <v>5.3</v>
          </cell>
        </row>
        <row r="258">
          <cell r="I258">
            <v>83024.759999999995</v>
          </cell>
          <cell r="J258">
            <v>5.3</v>
          </cell>
        </row>
        <row r="259">
          <cell r="I259">
            <v>88095.75</v>
          </cell>
          <cell r="J259">
            <v>5.3</v>
          </cell>
        </row>
        <row r="260">
          <cell r="I260">
            <v>16219.18</v>
          </cell>
          <cell r="J260">
            <v>5.3</v>
          </cell>
        </row>
        <row r="261">
          <cell r="I261">
            <v>89590.32</v>
          </cell>
          <cell r="J261">
            <v>5.3</v>
          </cell>
        </row>
        <row r="262">
          <cell r="I262">
            <v>992684.92</v>
          </cell>
          <cell r="J262">
            <v>5.3</v>
          </cell>
        </row>
        <row r="263">
          <cell r="I263">
            <v>375860.46</v>
          </cell>
          <cell r="J263">
            <v>5.3</v>
          </cell>
        </row>
        <row r="264">
          <cell r="I264">
            <v>85550</v>
          </cell>
          <cell r="J264">
            <v>5.3</v>
          </cell>
        </row>
        <row r="265">
          <cell r="I265">
            <v>1370808.54</v>
          </cell>
          <cell r="J265">
            <v>5.3</v>
          </cell>
        </row>
        <row r="266">
          <cell r="I266">
            <v>2223527.66</v>
          </cell>
          <cell r="J266">
            <v>5.3</v>
          </cell>
        </row>
        <row r="267">
          <cell r="I267">
            <v>401678.35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FF68-C641-4215-9BA7-AF348BAC4A52}">
  <sheetPr>
    <tabColor theme="9" tint="-0.499984740745262"/>
  </sheetPr>
  <dimension ref="B1:P370"/>
  <sheetViews>
    <sheetView showGridLines="0" tabSelected="1" zoomScale="120" zoomScaleNormal="120" workbookViewId="0">
      <selection activeCell="O41" sqref="O41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3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2" hidden="1" customWidth="1"/>
    <col min="10" max="10" width="12.140625" style="2" hidden="1" customWidth="1"/>
    <col min="11" max="11" width="12.85546875" style="2" hidden="1" customWidth="1"/>
    <col min="12" max="12" width="11.5703125" style="1" hidden="1" customWidth="1"/>
    <col min="13" max="13" width="15" style="1" customWidth="1"/>
    <col min="14" max="15" width="13.42578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34" t="s">
        <v>0</v>
      </c>
      <c r="D1" s="34"/>
      <c r="E1" s="34"/>
      <c r="F1" s="34"/>
      <c r="G1" s="34"/>
      <c r="H1" s="34"/>
    </row>
    <row r="2" spans="2:12" x14ac:dyDescent="0.25">
      <c r="C2" s="35" t="s">
        <v>1</v>
      </c>
      <c r="D2" s="35"/>
      <c r="E2" s="35"/>
      <c r="F2" s="35"/>
      <c r="G2" s="35"/>
      <c r="H2" s="35"/>
      <c r="J2" s="4"/>
      <c r="K2" s="4"/>
    </row>
    <row r="3" spans="2:12" x14ac:dyDescent="0.25">
      <c r="C3" s="35" t="s">
        <v>2</v>
      </c>
      <c r="D3" s="35"/>
      <c r="E3" s="35"/>
      <c r="F3" s="35"/>
      <c r="G3" s="35"/>
      <c r="H3" s="35"/>
      <c r="J3" s="4"/>
      <c r="K3" s="4"/>
    </row>
    <row r="4" spans="2:12" x14ac:dyDescent="0.25">
      <c r="C4" s="35" t="s">
        <v>3</v>
      </c>
      <c r="D4" s="35"/>
      <c r="E4" s="35"/>
      <c r="F4" s="35"/>
      <c r="G4" s="35"/>
      <c r="H4" s="35"/>
      <c r="J4" s="4"/>
      <c r="K4" s="4"/>
    </row>
    <row r="5" spans="2:12" x14ac:dyDescent="0.25">
      <c r="J5" s="4"/>
      <c r="K5" s="4"/>
    </row>
    <row r="6" spans="2:12" x14ac:dyDescent="0.25">
      <c r="C6" s="7" t="s">
        <v>4</v>
      </c>
      <c r="D6" s="8"/>
      <c r="E6" s="9"/>
      <c r="F6" s="9">
        <v>2025</v>
      </c>
      <c r="G6" s="3"/>
      <c r="H6" s="9">
        <v>2024</v>
      </c>
      <c r="I6" s="9" t="s">
        <v>5</v>
      </c>
      <c r="J6" s="9" t="s">
        <v>6</v>
      </c>
      <c r="K6" s="9" t="s">
        <v>7</v>
      </c>
      <c r="L6" s="9" t="s">
        <v>6</v>
      </c>
    </row>
    <row r="7" spans="2:12" x14ac:dyDescent="0.25">
      <c r="C7" s="7" t="s">
        <v>8</v>
      </c>
      <c r="D7" s="8"/>
      <c r="F7" s="10"/>
      <c r="G7" s="10"/>
      <c r="H7" s="10"/>
      <c r="J7" s="4"/>
      <c r="K7" s="4"/>
    </row>
    <row r="8" spans="2:12" x14ac:dyDescent="0.25">
      <c r="B8" s="1">
        <v>1.1000000000000001</v>
      </c>
      <c r="D8" s="5" t="s">
        <v>9</v>
      </c>
      <c r="F8" s="4">
        <v>7150966460.9699993</v>
      </c>
      <c r="G8" s="4"/>
      <c r="H8" s="4">
        <v>5131229851.1899996</v>
      </c>
      <c r="I8" s="4" t="e">
        <f>#REF!</f>
        <v>#REF!</v>
      </c>
      <c r="J8" s="4" t="e">
        <f>F8-I8</f>
        <v>#REF!</v>
      </c>
      <c r="K8" s="4" t="e">
        <f>#REF!</f>
        <v>#REF!</v>
      </c>
      <c r="L8" s="4" t="e">
        <f>H8-K8</f>
        <v>#REF!</v>
      </c>
    </row>
    <row r="9" spans="2:12" customFormat="1" x14ac:dyDescent="0.25">
      <c r="B9">
        <v>1.2</v>
      </c>
      <c r="C9" s="11"/>
      <c r="D9" s="5" t="s">
        <v>10</v>
      </c>
      <c r="E9" s="6"/>
      <c r="F9" s="4">
        <v>278007929.65999997</v>
      </c>
      <c r="G9" s="4"/>
      <c r="H9" s="4">
        <v>58535764.769999996</v>
      </c>
      <c r="I9" s="4" t="e">
        <f>#REF!</f>
        <v>#REF!</v>
      </c>
      <c r="J9" s="4" t="e">
        <f>F9-I9</f>
        <v>#REF!</v>
      </c>
      <c r="K9" s="4" t="e">
        <f>#REF!</f>
        <v>#REF!</v>
      </c>
      <c r="L9" s="4" t="e">
        <f t="shared" ref="L9:L18" si="0">H9-K9</f>
        <v>#REF!</v>
      </c>
    </row>
    <row r="10" spans="2:12" customFormat="1" hidden="1" x14ac:dyDescent="0.25">
      <c r="B10">
        <v>1.3</v>
      </c>
      <c r="C10" s="11"/>
      <c r="D10" s="5" t="s">
        <v>11</v>
      </c>
      <c r="E10" s="6"/>
      <c r="F10" s="4">
        <v>0</v>
      </c>
      <c r="G10" s="12"/>
      <c r="H10" s="4">
        <v>0</v>
      </c>
      <c r="I10" s="4"/>
      <c r="J10" s="4"/>
      <c r="K10" s="4"/>
      <c r="L10" s="4">
        <f t="shared" si="0"/>
        <v>0</v>
      </c>
    </row>
    <row r="11" spans="2:12" x14ac:dyDescent="0.25">
      <c r="C11" s="7" t="s">
        <v>12</v>
      </c>
      <c r="F11" s="13">
        <v>7428974390.6299992</v>
      </c>
      <c r="G11" s="14"/>
      <c r="H11" s="13">
        <v>5189765615.96</v>
      </c>
      <c r="I11" s="4"/>
      <c r="J11" s="4"/>
      <c r="K11" s="4"/>
      <c r="L11" s="4"/>
    </row>
    <row r="12" spans="2:12" x14ac:dyDescent="0.25">
      <c r="C12" s="7" t="s">
        <v>13</v>
      </c>
      <c r="F12" s="4"/>
      <c r="G12" s="4"/>
      <c r="H12" s="4"/>
      <c r="I12" s="4"/>
      <c r="J12" s="4"/>
      <c r="K12" s="4"/>
      <c r="L12" s="15"/>
    </row>
    <row r="13" spans="2:12" customFormat="1" x14ac:dyDescent="0.25">
      <c r="B13">
        <v>1.5</v>
      </c>
      <c r="C13" s="11"/>
      <c r="D13" s="5" t="s">
        <v>14</v>
      </c>
      <c r="E13" s="6"/>
      <c r="F13" s="4">
        <v>307093467.45999998</v>
      </c>
      <c r="G13" s="4"/>
      <c r="H13" s="4">
        <v>310965591.30000001</v>
      </c>
      <c r="I13" s="4" t="e">
        <f>#REF!</f>
        <v>#REF!</v>
      </c>
      <c r="J13" s="4" t="e">
        <f>F13-I13</f>
        <v>#REF!</v>
      </c>
      <c r="K13" s="4" t="e">
        <f>#REF!</f>
        <v>#REF!</v>
      </c>
      <c r="L13" s="4" t="e">
        <f t="shared" si="0"/>
        <v>#REF!</v>
      </c>
    </row>
    <row r="14" spans="2:12" customFormat="1" hidden="1" x14ac:dyDescent="0.25">
      <c r="B14">
        <v>1.6</v>
      </c>
      <c r="C14" s="11"/>
      <c r="D14" s="5" t="s">
        <v>15</v>
      </c>
      <c r="E14" s="6"/>
      <c r="F14" s="4">
        <v>0</v>
      </c>
      <c r="G14" s="12"/>
      <c r="H14" s="4">
        <v>0</v>
      </c>
      <c r="I14" s="4" t="e">
        <f>#REF!</f>
        <v>#REF!</v>
      </c>
      <c r="J14" s="4" t="e">
        <f>F14-I14</f>
        <v>#REF!</v>
      </c>
      <c r="K14" s="4" t="e">
        <f>#REF!</f>
        <v>#REF!</v>
      </c>
      <c r="L14" s="4" t="e">
        <f t="shared" si="0"/>
        <v>#REF!</v>
      </c>
    </row>
    <row r="15" spans="2:12" customFormat="1" x14ac:dyDescent="0.25">
      <c r="B15">
        <v>1.7</v>
      </c>
      <c r="C15" s="11"/>
      <c r="D15" s="5" t="s">
        <v>16</v>
      </c>
      <c r="E15" s="6"/>
      <c r="F15" s="4">
        <v>34609844.009999998</v>
      </c>
      <c r="G15" s="4"/>
      <c r="H15" s="4">
        <v>34609844.009999998</v>
      </c>
      <c r="I15" s="4" t="e">
        <f>#REF!</f>
        <v>#REF!</v>
      </c>
      <c r="J15" s="4" t="e">
        <f>F15-I15</f>
        <v>#REF!</v>
      </c>
      <c r="K15" s="4" t="e">
        <f>#REF!</f>
        <v>#REF!</v>
      </c>
      <c r="L15" s="4" t="e">
        <f t="shared" si="0"/>
        <v>#REF!</v>
      </c>
    </row>
    <row r="16" spans="2:12" customFormat="1" hidden="1" x14ac:dyDescent="0.25">
      <c r="B16" s="1">
        <v>1.8</v>
      </c>
      <c r="C16" s="11"/>
      <c r="D16" s="5" t="s">
        <v>17</v>
      </c>
      <c r="E16" s="6"/>
      <c r="F16" s="4">
        <v>0</v>
      </c>
      <c r="G16" s="12"/>
      <c r="H16" s="4">
        <v>0</v>
      </c>
      <c r="I16" s="4"/>
      <c r="J16" s="4"/>
      <c r="K16" s="4"/>
      <c r="L16" s="4">
        <f t="shared" si="0"/>
        <v>0</v>
      </c>
    </row>
    <row r="17" spans="2:16" x14ac:dyDescent="0.25">
      <c r="B17" s="1">
        <v>1.9</v>
      </c>
      <c r="D17" s="5" t="s">
        <v>18</v>
      </c>
      <c r="F17" s="4">
        <v>2358288386.2599998</v>
      </c>
      <c r="G17" s="4"/>
      <c r="H17" s="4">
        <v>2174462662.6500001</v>
      </c>
      <c r="I17" s="4" t="e">
        <f>#REF!</f>
        <v>#REF!</v>
      </c>
      <c r="J17" s="4" t="e">
        <f>F17-I17</f>
        <v>#REF!</v>
      </c>
      <c r="K17" s="4" t="e">
        <f>#REF!</f>
        <v>#REF!</v>
      </c>
      <c r="L17" s="4" t="e">
        <f t="shared" si="0"/>
        <v>#REF!</v>
      </c>
      <c r="M17" s="15"/>
    </row>
    <row r="18" spans="2:16" x14ac:dyDescent="0.25">
      <c r="B18" s="16">
        <v>1.1100000000000001</v>
      </c>
      <c r="D18" s="5" t="s">
        <v>19</v>
      </c>
      <c r="F18" s="4">
        <v>54427677.840000004</v>
      </c>
      <c r="G18" s="4"/>
      <c r="H18" s="4">
        <v>233674363.44999999</v>
      </c>
      <c r="I18" s="4" t="e">
        <f>#REF!</f>
        <v>#REF!</v>
      </c>
      <c r="J18" s="4" t="e">
        <f>F18-I18</f>
        <v>#REF!</v>
      </c>
      <c r="K18" s="4" t="e">
        <f>#REF!</f>
        <v>#REF!</v>
      </c>
      <c r="L18" s="4" t="e">
        <f t="shared" si="0"/>
        <v>#REF!</v>
      </c>
    </row>
    <row r="19" spans="2:16" customFormat="1" hidden="1" x14ac:dyDescent="0.25">
      <c r="B19">
        <v>1.1200000000000001</v>
      </c>
      <c r="C19" s="11"/>
      <c r="D19" s="17" t="s">
        <v>20</v>
      </c>
      <c r="E19" s="18"/>
      <c r="F19" s="4">
        <v>0</v>
      </c>
      <c r="G19" s="14"/>
      <c r="H19" s="4">
        <v>0</v>
      </c>
      <c r="I19" s="4" t="e">
        <f>#REF!</f>
        <v>#REF!</v>
      </c>
      <c r="J19" s="4" t="e">
        <f>F19-I19</f>
        <v>#REF!</v>
      </c>
      <c r="K19" s="4" t="e">
        <f>#REF!</f>
        <v>#REF!</v>
      </c>
      <c r="L19" s="4"/>
    </row>
    <row r="20" spans="2:16" x14ac:dyDescent="0.25">
      <c r="C20" s="7" t="s">
        <v>21</v>
      </c>
      <c r="F20" s="13">
        <v>2754419374.5699997</v>
      </c>
      <c r="G20" s="14"/>
      <c r="H20" s="13">
        <v>2753712461.4099994</v>
      </c>
      <c r="I20" s="4"/>
      <c r="J20" s="4"/>
      <c r="K20" s="4"/>
      <c r="L20" s="4"/>
    </row>
    <row r="21" spans="2:16" ht="15.75" thickBot="1" x14ac:dyDescent="0.3">
      <c r="C21" s="7" t="s">
        <v>22</v>
      </c>
      <c r="F21" s="19">
        <v>10183393766.199999</v>
      </c>
      <c r="G21" s="20"/>
      <c r="H21" s="19">
        <v>7943478076.3699989</v>
      </c>
      <c r="I21" s="4"/>
      <c r="J21" s="4"/>
      <c r="K21" s="4"/>
      <c r="L21" s="4"/>
    </row>
    <row r="22" spans="2:16" ht="15.75" thickTop="1" x14ac:dyDescent="0.25">
      <c r="D22" s="5" t="s">
        <v>23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24</v>
      </c>
      <c r="F23" s="4"/>
      <c r="G23" s="4"/>
      <c r="H23" s="4"/>
      <c r="I23" s="4"/>
      <c r="J23" s="4"/>
      <c r="K23" s="4"/>
      <c r="L23" s="4"/>
    </row>
    <row r="24" spans="2:16" x14ac:dyDescent="0.25">
      <c r="C24" s="7" t="s">
        <v>25</v>
      </c>
      <c r="F24" s="14"/>
      <c r="G24" s="14"/>
      <c r="H24" s="14"/>
      <c r="I24" s="4"/>
      <c r="J24" s="4"/>
      <c r="K24" s="4"/>
      <c r="L24" s="4"/>
    </row>
    <row r="25" spans="2:16" x14ac:dyDescent="0.25">
      <c r="B25" s="1">
        <v>2.1</v>
      </c>
      <c r="D25" s="5" t="s">
        <v>26</v>
      </c>
      <c r="F25" s="4">
        <v>144306828.55999997</v>
      </c>
      <c r="G25" s="4"/>
      <c r="H25" s="4">
        <v>105914782.42</v>
      </c>
      <c r="I25" s="4" t="e">
        <f>#REF!</f>
        <v>#REF!</v>
      </c>
      <c r="J25" s="4" t="e">
        <f>F25-I25</f>
        <v>#REF!</v>
      </c>
      <c r="K25" s="4" t="e">
        <f>#REF!</f>
        <v>#REF!</v>
      </c>
      <c r="L25" s="4" t="e">
        <f t="shared" ref="L25:L28" si="1">H25-K25</f>
        <v>#REF!</v>
      </c>
      <c r="M25" s="15"/>
    </row>
    <row r="26" spans="2:16" customFormat="1" x14ac:dyDescent="0.25">
      <c r="B26">
        <v>2.2000000000000002</v>
      </c>
      <c r="C26" s="11"/>
      <c r="D26" s="5" t="s">
        <v>27</v>
      </c>
      <c r="E26" s="6"/>
      <c r="F26" s="4">
        <v>27733816.82</v>
      </c>
      <c r="G26" s="4"/>
      <c r="H26" s="4">
        <v>22161110.880000003</v>
      </c>
      <c r="I26" s="4" t="e">
        <f>#REF!</f>
        <v>#REF!</v>
      </c>
      <c r="J26" s="4" t="e">
        <f>F26-I26</f>
        <v>#REF!</v>
      </c>
      <c r="K26" s="4" t="e">
        <f>#REF!</f>
        <v>#REF!</v>
      </c>
      <c r="L26" s="4" t="e">
        <f t="shared" si="1"/>
        <v>#REF!</v>
      </c>
      <c r="M26" s="21"/>
    </row>
    <row r="27" spans="2:16" customFormat="1" x14ac:dyDescent="0.25">
      <c r="B27">
        <v>2.2999999999999998</v>
      </c>
      <c r="C27" s="11"/>
      <c r="D27" s="5" t="s">
        <v>28</v>
      </c>
      <c r="E27" s="6"/>
      <c r="F27" s="4">
        <v>160909850.06</v>
      </c>
      <c r="G27" s="4"/>
      <c r="H27" s="4">
        <v>164896406.97</v>
      </c>
      <c r="I27" s="4" t="e">
        <f>#REF!</f>
        <v>#REF!</v>
      </c>
      <c r="J27" s="4" t="e">
        <f>F27-I27</f>
        <v>#REF!</v>
      </c>
      <c r="K27" s="4" t="e">
        <f>#REF!</f>
        <v>#REF!</v>
      </c>
      <c r="L27" s="4" t="e">
        <f t="shared" si="1"/>
        <v>#REF!</v>
      </c>
    </row>
    <row r="28" spans="2:16" customFormat="1" x14ac:dyDescent="0.25">
      <c r="B28" s="1">
        <v>2.4</v>
      </c>
      <c r="C28" s="11"/>
      <c r="D28" s="5" t="s">
        <v>29</v>
      </c>
      <c r="E28" s="6"/>
      <c r="F28" s="4">
        <v>13012456.529999997</v>
      </c>
      <c r="G28" s="4"/>
      <c r="H28" s="4">
        <v>23074960.109999999</v>
      </c>
      <c r="I28" s="4" t="e">
        <f>#REF!</f>
        <v>#REF!</v>
      </c>
      <c r="J28" s="4" t="e">
        <f>F28-I28</f>
        <v>#REF!</v>
      </c>
      <c r="K28" s="4" t="e">
        <f>#REF!</f>
        <v>#REF!</v>
      </c>
      <c r="L28" s="4" t="e">
        <f t="shared" si="1"/>
        <v>#REF!</v>
      </c>
    </row>
    <row r="29" spans="2:16" x14ac:dyDescent="0.25">
      <c r="C29" s="7" t="s">
        <v>30</v>
      </c>
      <c r="F29" s="13">
        <v>345962952.96999991</v>
      </c>
      <c r="G29" s="14"/>
      <c r="H29" s="13">
        <v>316047260.38</v>
      </c>
      <c r="I29" s="4"/>
      <c r="J29" s="4"/>
      <c r="K29" s="4"/>
      <c r="L29" s="4"/>
    </row>
    <row r="30" spans="2:16" customFormat="1" x14ac:dyDescent="0.25">
      <c r="C30" s="22" t="s">
        <v>31</v>
      </c>
      <c r="D30" s="11"/>
      <c r="E30" s="6"/>
      <c r="F30" s="23"/>
      <c r="G30" s="23"/>
      <c r="H30" s="23"/>
      <c r="I30" s="4"/>
      <c r="J30" s="4"/>
      <c r="K30" s="4"/>
      <c r="L30" s="4"/>
    </row>
    <row r="31" spans="2:16" customFormat="1" x14ac:dyDescent="0.25">
      <c r="B31">
        <v>2.5</v>
      </c>
      <c r="C31" s="11"/>
      <c r="D31" s="5" t="s">
        <v>32</v>
      </c>
      <c r="E31" s="6"/>
      <c r="F31" s="4">
        <v>330949445.98000002</v>
      </c>
      <c r="G31" s="4"/>
      <c r="H31" s="4">
        <v>379910159.83999997</v>
      </c>
      <c r="I31" s="4" t="e">
        <f>-SUMIF('[55]Balanza 202502'!$J$3:$J$267,"2.5",'[55]Balanza 202502'!$I$3:$I$267)</f>
        <v>#VALUE!</v>
      </c>
      <c r="J31" s="4" t="e">
        <f>-SUMIF('[55]Balanza 202502'!$J$3:$J$267,"2.5",'[55]Balanza 202502'!$I$3:$I$267)</f>
        <v>#VALUE!</v>
      </c>
      <c r="K31" s="4" t="e">
        <f>-SUMIF('[55]Balanza 202502'!$J$3:$J$267,"2.5",'[55]Balanza 202502'!$I$3:$I$267)</f>
        <v>#VALUE!</v>
      </c>
      <c r="L31" s="4" t="e">
        <f>-SUMIF('[55]Balanza 202502'!$J$3:$J$267,"2.5",'[55]Balanza 202502'!$I$3:$I$267)</f>
        <v>#VALUE!</v>
      </c>
      <c r="M31" s="24"/>
      <c r="P31" s="25"/>
    </row>
    <row r="32" spans="2:16" customFormat="1" x14ac:dyDescent="0.25">
      <c r="B32">
        <v>2.6</v>
      </c>
      <c r="C32" s="11"/>
      <c r="D32" s="5" t="s">
        <v>33</v>
      </c>
      <c r="E32" s="6"/>
      <c r="F32" s="4">
        <v>180885760.41</v>
      </c>
      <c r="G32" s="4"/>
      <c r="H32" s="4">
        <v>176104215.01999998</v>
      </c>
      <c r="I32" s="4" t="e">
        <f>#REF!</f>
        <v>#REF!</v>
      </c>
      <c r="J32" s="4" t="e">
        <f>F32-I32</f>
        <v>#REF!</v>
      </c>
      <c r="K32" s="4" t="e">
        <f>#REF!</f>
        <v>#REF!</v>
      </c>
      <c r="L32" s="4" t="e">
        <f t="shared" ref="L32" si="2">H32-K32</f>
        <v>#REF!</v>
      </c>
    </row>
    <row r="33" spans="2:16" customFormat="1" x14ac:dyDescent="0.25">
      <c r="C33" s="22" t="s">
        <v>34</v>
      </c>
      <c r="D33" s="11"/>
      <c r="E33" s="6"/>
      <c r="F33" s="26">
        <v>511835206.38999999</v>
      </c>
      <c r="G33" s="27"/>
      <c r="H33" s="26">
        <v>556014374.8599999</v>
      </c>
      <c r="I33" s="4"/>
      <c r="J33" s="4"/>
      <c r="K33" s="4"/>
      <c r="L33" s="4"/>
    </row>
    <row r="34" spans="2:16" x14ac:dyDescent="0.25">
      <c r="C34" s="7" t="s">
        <v>35</v>
      </c>
      <c r="F34" s="13">
        <v>857798159.3599999</v>
      </c>
      <c r="G34" s="20"/>
      <c r="H34" s="13">
        <v>872061635.23999989</v>
      </c>
      <c r="I34" s="4"/>
      <c r="J34" s="4"/>
      <c r="K34" s="4"/>
    </row>
    <row r="35" spans="2:16" x14ac:dyDescent="0.25">
      <c r="C35" s="7"/>
      <c r="F35" s="4"/>
      <c r="G35" s="4"/>
      <c r="H35" s="4" t="s">
        <v>23</v>
      </c>
      <c r="I35" s="4"/>
      <c r="J35" s="4"/>
      <c r="K35" s="4"/>
      <c r="P35" s="28"/>
    </row>
    <row r="36" spans="2:16" x14ac:dyDescent="0.25">
      <c r="C36" s="7" t="s">
        <v>36</v>
      </c>
      <c r="E36" s="3"/>
      <c r="F36" s="4"/>
      <c r="G36" s="4"/>
      <c r="H36" s="4"/>
      <c r="I36" s="4"/>
      <c r="J36" s="4"/>
      <c r="K36" s="4"/>
    </row>
    <row r="37" spans="2:16" customFormat="1" x14ac:dyDescent="0.25">
      <c r="B37">
        <v>3.1</v>
      </c>
      <c r="C37" s="22"/>
      <c r="D37" s="5" t="s">
        <v>37</v>
      </c>
      <c r="E37" s="6"/>
      <c r="F37" s="4">
        <v>2587921627.2199998</v>
      </c>
      <c r="G37" s="4"/>
      <c r="H37" s="4">
        <v>2587921627.2199998</v>
      </c>
      <c r="I37" s="4"/>
      <c r="J37" s="4"/>
      <c r="K37" s="4"/>
      <c r="L37" s="4"/>
    </row>
    <row r="38" spans="2:16" customFormat="1" x14ac:dyDescent="0.25">
      <c r="B38">
        <v>3.2</v>
      </c>
      <c r="C38" s="11"/>
      <c r="D38" s="5" t="s">
        <v>38</v>
      </c>
      <c r="E38" s="6"/>
      <c r="F38" s="4">
        <v>6241967668.3800001</v>
      </c>
      <c r="G38" s="4"/>
      <c r="H38" s="4">
        <v>3903685451.4000001</v>
      </c>
      <c r="I38" s="4"/>
      <c r="J38" s="4"/>
      <c r="K38" s="4"/>
      <c r="L38" s="4"/>
      <c r="M38" s="24"/>
    </row>
    <row r="39" spans="2:16" x14ac:dyDescent="0.25">
      <c r="D39" s="5" t="s">
        <v>39</v>
      </c>
      <c r="F39" s="4">
        <v>495706312.23000014</v>
      </c>
      <c r="G39" s="4">
        <f>'[56] ERF-Rendimiento Financiero'!G23</f>
        <v>0</v>
      </c>
      <c r="H39" s="4">
        <v>579809362.5</v>
      </c>
      <c r="I39" s="4"/>
      <c r="J39" s="4"/>
      <c r="K39" s="4"/>
      <c r="L39" s="4"/>
      <c r="N39" s="29"/>
      <c r="O39" s="29"/>
    </row>
    <row r="40" spans="2:16" x14ac:dyDescent="0.25">
      <c r="C40" s="7" t="s">
        <v>40</v>
      </c>
      <c r="F40" s="26">
        <v>9325595606.8299999</v>
      </c>
      <c r="G40" s="20"/>
      <c r="H40" s="26">
        <v>7071416441.1199999</v>
      </c>
      <c r="I40" s="4"/>
      <c r="J40" s="4"/>
      <c r="K40" s="4"/>
      <c r="O40" s="30"/>
    </row>
    <row r="41" spans="2:16" ht="15.75" thickBot="1" x14ac:dyDescent="0.3">
      <c r="C41" s="7" t="s">
        <v>41</v>
      </c>
      <c r="F41" s="19">
        <v>10183393766.190001</v>
      </c>
      <c r="G41" s="10"/>
      <c r="H41" s="19">
        <v>7943478076.3599997</v>
      </c>
      <c r="I41" s="4"/>
      <c r="J41" s="4"/>
      <c r="K41" s="4"/>
    </row>
    <row r="42" spans="2:16" ht="15.75" thickTop="1" x14ac:dyDescent="0.25">
      <c r="C42" s="7"/>
      <c r="F42" s="31"/>
      <c r="G42" s="10"/>
      <c r="H42" s="31"/>
      <c r="I42" s="4"/>
      <c r="J42" s="4"/>
      <c r="K42" s="4"/>
    </row>
    <row r="43" spans="2:16" x14ac:dyDescent="0.25">
      <c r="F43" s="32"/>
      <c r="H43" s="4"/>
    </row>
    <row r="44" spans="2:16" x14ac:dyDescent="0.25">
      <c r="F44" s="32"/>
    </row>
    <row r="45" spans="2:16" x14ac:dyDescent="0.25">
      <c r="F45" s="32"/>
    </row>
    <row r="65" hidden="1" x14ac:dyDescent="0.25"/>
    <row r="132" spans="3:3" x14ac:dyDescent="0.25">
      <c r="C132" s="5" t="s">
        <v>42</v>
      </c>
    </row>
    <row r="370" spans="3:3" ht="409.5" x14ac:dyDescent="0.25">
      <c r="C370" s="33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2025-05-07T14:23:14Z</cp:lastPrinted>
  <dcterms:created xsi:type="dcterms:W3CDTF">2025-05-07T14:16:45Z</dcterms:created>
  <dcterms:modified xsi:type="dcterms:W3CDTF">2025-05-07T14:23:19Z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2025-05-07T14:18:03Z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8b45a533-f9e4-4c0a-8255-93d209f8faf4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