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Y:\1. PRESUPUESTO\e.vizcaino\MAP Transparencia\2021\"/>
    </mc:Choice>
  </mc:AlternateContent>
  <xr:revisionPtr revIDLastSave="0" documentId="13_ncr:1_{A6728D9A-4243-40F4-9B55-05E3E591CFB7}" xr6:coauthVersionLast="47" xr6:coauthVersionMax="47" xr10:uidLastSave="{00000000-0000-0000-0000-000000000000}"/>
  <bookViews>
    <workbookView xWindow="-120" yWindow="-120" windowWidth="29040" windowHeight="15840" activeTab="3" xr2:uid="{4338FEAE-DB8E-4C02-BE6D-DDC1311F061E}"/>
  </bookViews>
  <sheets>
    <sheet name="6143" sheetId="1" r:id="rId1"/>
    <sheet name="6144" sheetId="2" r:id="rId2"/>
    <sheet name="6145" sheetId="3" r:id="rId3"/>
    <sheet name="6146" sheetId="4" r:id="rId4"/>
  </sheets>
  <externalReferences>
    <externalReference r:id="rId5"/>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6" i="4" l="1"/>
  <c r="C15" i="4"/>
  <c r="C14" i="4"/>
  <c r="C16" i="3"/>
  <c r="C15" i="3"/>
  <c r="C14" i="3"/>
  <c r="C16" i="2"/>
  <c r="C15" i="2"/>
  <c r="C14" i="2"/>
  <c r="C16" i="1"/>
  <c r="C15" i="1"/>
  <c r="C14" i="1"/>
  <c r="J29" i="1" l="1"/>
  <c r="I25" i="4"/>
  <c r="I29" i="4"/>
  <c r="J29" i="4"/>
  <c r="J29" i="3"/>
  <c r="I25" i="3"/>
  <c r="J29" i="2"/>
  <c r="I25" i="2"/>
  <c r="I29" i="1"/>
  <c r="I25" i="1"/>
  <c r="I29" i="3"/>
  <c r="I29" i="2"/>
</calcChain>
</file>

<file path=xl/sharedStrings.xml><?xml version="1.0" encoding="utf-8"?>
<sst xmlns="http://schemas.openxmlformats.org/spreadsheetml/2006/main" count="278" uniqueCount="98">
  <si>
    <t>Código</t>
  </si>
  <si>
    <t>Documento Relacionado</t>
  </si>
  <si>
    <t>Fecha Versión</t>
  </si>
  <si>
    <t>Versión</t>
  </si>
  <si>
    <t>DEC-FOR013</t>
  </si>
  <si>
    <t>I -Información Instituciónal</t>
  </si>
  <si>
    <t>I.I - Completar los datos requeridos sobre la institución</t>
  </si>
  <si>
    <t>Capítulo</t>
  </si>
  <si>
    <t>Misión</t>
  </si>
  <si>
    <t>Visión</t>
  </si>
  <si>
    <t>II. Contribución a la Estrategia Nacional de Desarrollo</t>
  </si>
  <si>
    <t>Eje estratégico:</t>
  </si>
  <si>
    <t>Objetivo general:</t>
  </si>
  <si>
    <t>Objetivo(s) específico(s):</t>
  </si>
  <si>
    <t>III. Información del Programa</t>
  </si>
  <si>
    <t>Nombre:</t>
  </si>
  <si>
    <t>Descripción:</t>
  </si>
  <si>
    <r>
      <t>Beneficiarios:</t>
    </r>
    <r>
      <rPr>
        <sz val="12"/>
        <color rgb="FF000000"/>
        <rFont val="Century Gothic"/>
        <family val="2"/>
      </rPr>
      <t xml:space="preserve"> </t>
    </r>
  </si>
  <si>
    <t>IV. Formulación y Ejecución Física-Financiera</t>
  </si>
  <si>
    <t>IV.I - Desempeño financiero</t>
  </si>
  <si>
    <t>Presupuesto Inicial</t>
  </si>
  <si>
    <t>Presupuesto Vigente</t>
  </si>
  <si>
    <t>Presupuesto Ejecutado</t>
  </si>
  <si>
    <t>Porcentaje de Ejecución (ejecutado/vigente)</t>
  </si>
  <si>
    <t>IV.II - Formulación y Ejecución Trimestral de las Metas por Producto</t>
  </si>
  <si>
    <t xml:space="preserve"> Presupuesto Anual </t>
  </si>
  <si>
    <t>Avance</t>
  </si>
  <si>
    <t>Producto</t>
  </si>
  <si>
    <t>Indicador</t>
  </si>
  <si>
    <t>V. Análisis de los Logros y Desviaciones</t>
  </si>
  <si>
    <t>V.I - Información de Logros y Desviaciones por Producto</t>
  </si>
  <si>
    <t xml:space="preserve">Producto: </t>
  </si>
  <si>
    <t xml:space="preserve">Descripción del producto: </t>
  </si>
  <si>
    <t>Logros alcanzados:</t>
  </si>
  <si>
    <t>Causas y justificación del desvío:</t>
  </si>
  <si>
    <r>
      <t xml:space="preserve">VI. </t>
    </r>
    <r>
      <rPr>
        <b/>
        <sz val="11"/>
        <color theme="0"/>
        <rFont val="Century Gothic"/>
        <family val="2"/>
      </rPr>
      <t>Oportunidades de Mejora</t>
    </r>
  </si>
  <si>
    <t xml:space="preserve">VI. I - De acuerdo a los eventos presentados durante la ejecución del producto, ¿qué aspecto puede mejorarse? </t>
  </si>
  <si>
    <t>Informe de Evaluación Anual de las Metas Físicas-Financieras</t>
  </si>
  <si>
    <t>Subcapítulo</t>
  </si>
  <si>
    <t>Unidad Ejecutora</t>
  </si>
  <si>
    <t>Resultado Asociado:</t>
  </si>
  <si>
    <t>Ejecución Anual</t>
  </si>
  <si>
    <t>Física
(A)</t>
  </si>
  <si>
    <t>Financiera
(B)</t>
  </si>
  <si>
    <t>[Describir en qué consiste el producto y cómo opera el producto]</t>
  </si>
  <si>
    <t>[Registrar las oportunidades de mejora identificadas, como acciones puntuales, especificando las fechas de su realización.]</t>
  </si>
  <si>
    <r>
      <rPr>
        <b/>
        <sz val="10"/>
        <rFont val="Calibri"/>
        <family val="2"/>
      </rPr>
      <t>Nota:</t>
    </r>
    <r>
      <rPr>
        <sz val="10"/>
        <rFont val="Calibri"/>
        <family val="2"/>
      </rPr>
      <t xml:space="preserve"> Las secciones III, IV, V y VI deben ser repetidas, la misma cantidad de programas sustantivos (codificados desde 11 al 95) que tenga la unidad ejecutora</t>
    </r>
  </si>
  <si>
    <t xml:space="preserve"> Programación Anual </t>
  </si>
  <si>
    <t>Física
(C)</t>
  </si>
  <si>
    <t>Financiera
(D)</t>
  </si>
  <si>
    <t>Física 
(E)</t>
  </si>
  <si>
    <t>Financiera 
 (F)</t>
  </si>
  <si>
    <t>Física 
(%)
 G=E/C</t>
  </si>
  <si>
    <t>Financiero 
(%) 
H=F/D</t>
  </si>
  <si>
    <t>Lineamientos para la Ejecución Presupuestaria 2021 del Gobierno General Nacional</t>
  </si>
  <si>
    <t>5158-DIRECCION GENERAL DE ADUANAS</t>
  </si>
  <si>
    <t>01-DIRECCION GENERAL DE ADUANAS</t>
  </si>
  <si>
    <t>0001-DIRECCION GENERAL DE ADUANAS</t>
  </si>
  <si>
    <t>6143-Personas Fisicas y Juridicas reciben servicios de desaduanización de mercancías</t>
  </si>
  <si>
    <t>6144-Zonas Francas reciben autorización para operar</t>
  </si>
  <si>
    <t>Personas Fisicas y Juridicas reciben servicios de desaduanización de mercancías</t>
  </si>
  <si>
    <t>6145-Empresas certificadas por Operadores Económicos Autorizados para la importación y exportación.</t>
  </si>
  <si>
    <t>6146-Personas Fisicas y Juridicas reciben permisos de exoneración para la importación</t>
  </si>
  <si>
    <t>12-Inspección y Supervisión en Las Zonas Francas</t>
  </si>
  <si>
    <t>11-Servicios de Administración Aduanera</t>
  </si>
  <si>
    <t>13-Servicios y Operaciones Tecnicas</t>
  </si>
  <si>
    <t xml:space="preserve"> Programación 4to. Cuatrimestre </t>
  </si>
  <si>
    <t>Ejecución 4to.cuatrimestre</t>
  </si>
  <si>
    <t>Con relación a la programación financiera, los resultados muestran un cumplimento de 116%, al ejecutar RD$425,487,629.63 de los RD$365,937,888.00 programados</t>
  </si>
  <si>
    <t>Con relación a la programación financiera, los resultados muestran un cumplimento de 73%, al ejecutar RD$154,707,099.54 de los RD$212,884,032.00 programados</t>
  </si>
  <si>
    <t>Con relación a la programación financiera, los resultados muestran un cumplimento de 102%, al ejecutar RD$9,747,195.61 de los RD$9,545,000.00 programados</t>
  </si>
  <si>
    <t>Ser un ente facilitador del comercio exterior, contribuyendo al crecimiento económico y la competitividad de la nación, con una adecuada fiscalización y vigilancia del tráfico internacional de mercancías.</t>
  </si>
  <si>
    <t>Ser una aduana eficiente y moderna que responde de manera oportuna a las exigencias del comercio exterior, con una efectiva gestión de riesgo y altos estándares de calidad, que promueve el cumplimiento normativo, sustentando en la integridad de sus recursos humanos.</t>
  </si>
  <si>
    <t>1.1.1</t>
  </si>
  <si>
    <t>El programa de servicios de administración aduanera consiste en la gestión y administración general de los servicios de despacho de importación y exportación. Además de controlar y satisfacer las necesidades de los contribuyentes, contribuyendo para que el proceso de desaduanización de mercancía se realice de una manera expedita, teniendo como fundamento las mejores prácticas internacionales en materia aduanera y garantizando la seguridad nacional mediante el cumplimiento de la normativa correspondiente.</t>
  </si>
  <si>
    <t>Personas físicas y jurídicas</t>
  </si>
  <si>
    <t>Aumentar las recaudaciones por declaraciones de personas físicas o jurídicas de RD$121,988.51 millones en el año 2020 a RD$ 143,458.49 millones para el año 2021</t>
  </si>
  <si>
    <t>Declaraciones de importación y exportación a las que se les prestan los servicios de desaduanización durante el proceso de despacho.</t>
  </si>
  <si>
    <t>Cantidad declaraciones</t>
  </si>
  <si>
    <t>*El desvio físico de debe al incremento en la cantidad de declaraciones desaduanizadas, tanto en el flujo de las importaciones como en las exportaciones, durante el cuarto trimestre del año 2021, superando la cantidad de declaraciones proyectadas. Esto debido al incremento en la actividad económica, especialmente el Comercio.
*El desvio ocurrió porque en ese trimestre, se ejecutaron partidas de gastos que originalmente no estaban programadas y que nos vimos en la necesidad de ejecutarlas, aprovechando balance disponible que teníamos de los trimestres anteriores.</t>
  </si>
  <si>
    <t>El programa consiste en las evaluaciones previas y posterior es de las empresas bajo el régimen suspensivo de Zonas Francas Comerciales con la finalidad de controlar y evaluar sus importaciones y exportaciones.</t>
  </si>
  <si>
    <t>Empresas de Zonas Francas Comerciales</t>
  </si>
  <si>
    <t>Mejorar el control y supervisión de las zonas francas comerciales para lograr el aumento de certificaciones de 308 en el año de 2018 a 328 para el 2021.</t>
  </si>
  <si>
    <t>6144 - Zonas francas reciben autorización para operar</t>
  </si>
  <si>
    <t>Cantidad de licencias emitidas</t>
  </si>
  <si>
    <t>Otorgamiento y/o renovación de licencia a las empresas de Zonas Francas Comerciales, a los fines de que estas puedan operar bajo los lineamientos de la Ley 4315-55.</t>
  </si>
  <si>
    <t>*No hubo desvío en el presupuesto físico en el 4to trimestre
*Respecto a lo programado en el aspecto financiero, en el SIGEF sólo refleja la gestión financiera en un 73%, porque una parte (Fondo 9995) no es ejecutada en línea.</t>
  </si>
  <si>
    <t>En este programa se ofrecen los servicios y operaciones que necesitan evaluaciones técnicas profundas por parte de personal especializado, con la finalidad de otorgar certificaciones y/o exoneraciones dependiendo el tipo de requerimiento que realice el contribuyente y la legalidad de los procedimientos aduanales. El propósito de los servicios y operaciones técnicas es aportar a la validación técnica correspondiente a los fines de asignar las certificaciones de operador económico autorizado y las exoneraciones.</t>
  </si>
  <si>
    <t>Personas físicas Y jurídicas</t>
  </si>
  <si>
    <t>Eficientizar los servicios y operaciones técnicas ofrecidos a empresas y personas físicas que generan retorno e impacto social, medido como la percepción de los usuarios sobre los servicios ofrecidos a un 75% en el 2021.</t>
  </si>
  <si>
    <t>La Certificación de Operador Económico Autorizado(OEA)es una acreditación global que se otorga a las empresas luego de una auditoria y análisis previo, para probar el cumplimiento de ciertas medidas relacionadas con la seguridad y buenas prácticas en la cadena de suministro internacional demercancías. Los operadores económicos que cumplan los criterios para la obtención del estatus OEA se consideran socios fiables en la cadena de suministro.</t>
  </si>
  <si>
    <t>6145 - Empresas certificadas por operadores económicos autizados para la importación y exportación</t>
  </si>
  <si>
    <t>Cantidad de certificaciones emitidas</t>
  </si>
  <si>
    <t>*El desvío físico se debe a la mayor interés de las empresas para acogerse a la certificación OEA Simplificado y así disfrutar del beneficio Despacho en 24 Horas.
*Respecto a lo programado en el aspecto financiero, en el SIGEF sólo refleja la gestión financiera en un 87%, porque una parte (Fondo 9995) no es ejecutada en línea.</t>
  </si>
  <si>
    <t>*Logro en la ejecusión física ha sigo aumentar el número de empresas certificadas OEA
*Con relación a la programación financiera, los resultados muestran un cumplimento de 87%, al ejecutar RD$58,741,158.57 de los RD$67,515,638.00 programados</t>
  </si>
  <si>
    <t>6146 - Personas físicas y jurídicas reciben permisos de exoneración para la importación</t>
  </si>
  <si>
    <t>Cantidad de exoneraciones emitidas</t>
  </si>
  <si>
    <t>*Los desvíos en la parte física se debeiron a lo siguiente:
Se puede observar que  en las exoneraciones físicas (F-49) no tuvieron ningún impacto, no hubo aprobaciones de exoneraciones al estado dominicano, esto se debe al aumento de  forma significativa de las exoneraciones electrónicas, es decir por VUCE, hay un relación inversa con estas variables y porque el Ministerio de Hacienda no estaba tramitando exoneraciones para el Estado Dominicano.
Para  Convenio OACI hubo un ligero aumento, en la JAD una disminución mínima, en mudanza de ajuares y vehículos una disminución considerable por efecto de la temporada,  impuesto único con una ligera disminución, equipos acuáticos una leve disminución y en vehículos no convencionales una ligera disminución, se trata de vehículos eléctricos e híbridos acorde con una visión moderna en uso de combustible. 
En los totales se observa una considerable disminución que lo determinó la variación en las tramitaciones de las exoneraciones por VENTANILLA UNICA DE COMERCIO EXTERIOR  (VUCE).
*En la parte financiera,este informe no refleja desviaciones relevantes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</si>
</sst>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43" formatCode="_(* #,##0.00_);_(* \(#,##0.00\);_(* &quot;-&quot;??_);_(@_)"/>
    <numFmt numFmtId="164" formatCode="dd/mm/yyyy;@"/>
    <numFmt numFmtId="165" formatCode="[$-10409]#,##0;\-#,##0"/>
    <numFmt numFmtId="166" formatCode="[$-10409]#,##0.00;\-#,##0.00"/>
    <numFmt numFmtId="167" formatCode="[$-10409]0%"/>
  </numFmts>
  <fonts count="26" x14ac:knownFonts="1">
    <font>
      <sz val="11"/>
      <color theme="1"/>
      <name val="Calibri"/>
      <family val="2"/>
      <scheme val="minor"/>
    </font>
    <font>
      <sz val="11"/>
      <color theme="1"/>
      <name val="Calibri"/>
      <family val="2"/>
      <scheme val="minor"/>
    </font>
    <font>
      <b/>
      <sz val="11"/>
      <color theme="1"/>
      <name val="Calibri"/>
      <family val="2"/>
      <scheme val="minor"/>
    </font>
    <font>
      <b/>
      <sz val="16"/>
      <color rgb="FF000000"/>
      <name val="Calibri"/>
      <family val="2"/>
      <scheme val="minor"/>
    </font>
    <font>
      <b/>
      <sz val="12"/>
      <color rgb="FF000000"/>
      <name val="Calibri"/>
      <family val="2"/>
      <scheme val="minor"/>
    </font>
    <font>
      <b/>
      <sz val="9"/>
      <color rgb="FF000000"/>
      <name val="Calibri"/>
      <family val="2"/>
      <scheme val="minor"/>
    </font>
    <font>
      <sz val="9"/>
      <color rgb="FF000000"/>
      <name val="Calibri"/>
      <family val="2"/>
      <scheme val="minor"/>
    </font>
    <font>
      <b/>
      <sz val="12"/>
      <color theme="0"/>
      <name val="Calibri"/>
      <family val="2"/>
      <scheme val="minor"/>
    </font>
    <font>
      <b/>
      <sz val="12"/>
      <color theme="1"/>
      <name val="Calibri"/>
      <family val="2"/>
      <scheme val="minor"/>
    </font>
    <font>
      <b/>
      <sz val="11"/>
      <color rgb="FF000000"/>
      <name val="Calibri"/>
      <family val="2"/>
      <scheme val="minor"/>
    </font>
    <font>
      <sz val="10"/>
      <color theme="1"/>
      <name val="Calibri"/>
      <family val="2"/>
      <scheme val="minor"/>
    </font>
    <font>
      <sz val="11"/>
      <name val="Calibri"/>
      <family val="2"/>
    </font>
    <font>
      <sz val="12"/>
      <color rgb="FF000000"/>
      <name val="Century Gothic"/>
      <family val="2"/>
    </font>
    <font>
      <b/>
      <sz val="11"/>
      <name val="Calibri"/>
      <family val="2"/>
    </font>
    <font>
      <b/>
      <sz val="11"/>
      <color rgb="FF000000"/>
      <name val="Calibri"/>
      <family val="2"/>
    </font>
    <font>
      <b/>
      <sz val="10"/>
      <color rgb="FF000000"/>
      <name val="Calibri"/>
      <family val="2"/>
    </font>
    <font>
      <sz val="9"/>
      <name val="Calibri"/>
      <family val="2"/>
    </font>
    <font>
      <b/>
      <sz val="11"/>
      <color theme="0"/>
      <name val="Century Gothic"/>
      <family val="2"/>
    </font>
    <font>
      <sz val="10"/>
      <name val="Calibri"/>
      <family val="2"/>
    </font>
    <font>
      <b/>
      <sz val="10"/>
      <name val="Calibri"/>
      <family val="2"/>
    </font>
    <font>
      <i/>
      <sz val="10"/>
      <color theme="1"/>
      <name val="Calibri"/>
      <family val="2"/>
      <scheme val="minor"/>
    </font>
    <font>
      <i/>
      <sz val="11"/>
      <color theme="1"/>
      <name val="Calibri"/>
      <family val="2"/>
      <scheme val="minor"/>
    </font>
    <font>
      <sz val="8"/>
      <name val="Calibri"/>
      <family val="2"/>
      <scheme val="minor"/>
    </font>
    <font>
      <sz val="11"/>
      <color rgb="FF000000"/>
      <name val="Century Gothic"/>
      <family val="2"/>
    </font>
    <font>
      <sz val="11"/>
      <color theme="1"/>
      <name val="Century Gothic"/>
      <family val="2"/>
    </font>
    <font>
      <b/>
      <sz val="9"/>
      <color rgb="FF000000"/>
      <name val="Calibri"/>
      <family val="2"/>
    </font>
  </fonts>
  <fills count="10">
    <fill>
      <patternFill patternType="none"/>
    </fill>
    <fill>
      <patternFill patternType="gray125"/>
    </fill>
    <fill>
      <patternFill patternType="solid">
        <fgColor rgb="FFDCE6F1"/>
        <bgColor indexed="64"/>
      </patternFill>
    </fill>
    <fill>
      <patternFill patternType="solid">
        <fgColor theme="0" tint="-0.499984740745262"/>
        <bgColor indexed="64"/>
      </patternFill>
    </fill>
    <fill>
      <patternFill patternType="solid">
        <fgColor rgb="FF002060"/>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0" tint="-0.14999847407452621"/>
        <bgColor rgb="FFF5F5F5"/>
      </patternFill>
    </fill>
    <fill>
      <patternFill patternType="solid">
        <fgColor theme="0"/>
        <bgColor indexed="64"/>
      </patternFill>
    </fill>
  </fills>
  <borders count="37">
    <border>
      <left/>
      <right/>
      <top/>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right style="medium">
        <color indexed="64"/>
      </right>
      <top/>
      <bottom style="medium">
        <color rgb="FFFFFFFF"/>
      </bottom>
      <diagonal/>
    </border>
    <border>
      <left style="medium">
        <color indexed="64"/>
      </left>
      <right style="medium">
        <color indexed="64"/>
      </right>
      <top style="medium">
        <color indexed="64"/>
      </top>
      <bottom style="medium">
        <color rgb="FFFFFFFF"/>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rgb="FFFFFFFF"/>
      </top>
      <bottom style="medium">
        <color indexed="64"/>
      </bottom>
      <diagonal/>
    </border>
    <border>
      <left style="medium">
        <color indexed="64"/>
      </left>
      <right style="medium">
        <color indexed="64"/>
      </right>
      <top style="medium">
        <color rgb="FFFFFFFF"/>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indexed="64"/>
      </right>
      <top style="thin">
        <color theme="0" tint="-0.34998626667073579"/>
      </top>
      <bottom style="thin">
        <color theme="0" tint="-0.34998626667073579"/>
      </bottom>
      <diagonal/>
    </border>
    <border>
      <left style="thin">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indexed="64"/>
      </right>
      <top style="thin">
        <color theme="0" tint="-0.34998626667073579"/>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top/>
      <bottom style="thin">
        <color theme="0" tint="-0.34998626667073579"/>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theme="0" tint="-0.34998626667073579"/>
      </top>
      <bottom style="thin">
        <color theme="0" tint="-0.34998626667073579"/>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86">
    <xf numFmtId="0" fontId="0" fillId="0" borderId="0" xfId="0"/>
    <xf numFmtId="0" fontId="0" fillId="0" borderId="0" xfId="0" applyProtection="1">
      <protection locked="0"/>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164" fontId="6" fillId="0" borderId="12" xfId="0" applyNumberFormat="1" applyFont="1" applyBorder="1" applyAlignment="1">
      <alignment horizontal="center" vertical="center" wrapText="1"/>
    </xf>
    <xf numFmtId="0" fontId="6" fillId="0" borderId="13" xfId="0" applyFont="1" applyBorder="1" applyAlignment="1">
      <alignment horizontal="center" vertical="center" wrapText="1"/>
    </xf>
    <xf numFmtId="0" fontId="9" fillId="0" borderId="17" xfId="0" applyFont="1" applyBorder="1" applyAlignment="1">
      <alignment vertical="center"/>
    </xf>
    <xf numFmtId="0" fontId="0" fillId="0" borderId="17" xfId="0" applyBorder="1"/>
    <xf numFmtId="0" fontId="11" fillId="0" borderId="0" xfId="0" applyFont="1" applyProtection="1">
      <protection locked="0"/>
    </xf>
    <xf numFmtId="0" fontId="10" fillId="6" borderId="19" xfId="0" applyFont="1" applyFill="1" applyBorder="1" applyAlignment="1">
      <alignment horizontal="center" vertical="center"/>
    </xf>
    <xf numFmtId="0" fontId="9" fillId="0" borderId="17" xfId="0" applyFont="1" applyBorder="1" applyAlignment="1">
      <alignment vertical="center" wrapText="1"/>
    </xf>
    <xf numFmtId="0" fontId="15" fillId="8" borderId="30" xfId="0" applyFont="1" applyFill="1" applyBorder="1" applyAlignment="1">
      <alignment horizontal="center" vertical="center" wrapText="1" readingOrder="1"/>
    </xf>
    <xf numFmtId="0" fontId="15" fillId="8" borderId="31" xfId="0" applyFont="1" applyFill="1" applyBorder="1" applyAlignment="1">
      <alignment horizontal="center" vertical="center" wrapText="1" readingOrder="1"/>
    </xf>
    <xf numFmtId="0" fontId="15" fillId="8" borderId="32" xfId="0" applyFont="1" applyFill="1" applyBorder="1" applyAlignment="1">
      <alignment horizontal="center" vertical="center" wrapText="1" readingOrder="1"/>
    </xf>
    <xf numFmtId="0" fontId="16" fillId="0" borderId="24" xfId="0" applyFont="1" applyBorder="1" applyAlignment="1" applyProtection="1">
      <alignment vertical="top" wrapText="1"/>
      <protection locked="0"/>
    </xf>
    <xf numFmtId="0" fontId="16" fillId="0" borderId="28" xfId="0" applyFont="1" applyBorder="1" applyAlignment="1" applyProtection="1">
      <alignment vertical="top" wrapText="1"/>
      <protection locked="0"/>
    </xf>
    <xf numFmtId="165" fontId="16" fillId="0" borderId="28" xfId="0" applyNumberFormat="1" applyFont="1" applyBorder="1" applyAlignment="1" applyProtection="1">
      <alignment horizontal="center" vertical="center" wrapText="1" readingOrder="1"/>
      <protection locked="0"/>
    </xf>
    <xf numFmtId="166" fontId="16" fillId="0" borderId="28" xfId="0" applyNumberFormat="1" applyFont="1" applyBorder="1" applyAlignment="1" applyProtection="1">
      <alignment horizontal="center" vertical="center" wrapText="1" readingOrder="1"/>
      <protection locked="0"/>
    </xf>
    <xf numFmtId="165" fontId="16" fillId="0" borderId="28" xfId="0" applyNumberFormat="1" applyFont="1" applyBorder="1" applyAlignment="1" applyProtection="1">
      <alignment horizontal="center" vertical="center" wrapText="1"/>
      <protection locked="0"/>
    </xf>
    <xf numFmtId="10" fontId="16" fillId="7" borderId="28" xfId="2" applyNumberFormat="1" applyFont="1" applyFill="1" applyBorder="1" applyAlignment="1" applyProtection="1">
      <alignment horizontal="center" vertical="center" wrapText="1" readingOrder="1"/>
      <protection locked="0"/>
    </xf>
    <xf numFmtId="0" fontId="9" fillId="0" borderId="17" xfId="0" applyFont="1" applyBorder="1" applyAlignment="1" applyProtection="1">
      <alignment vertical="center" wrapText="1"/>
      <protection locked="0"/>
    </xf>
    <xf numFmtId="0" fontId="3" fillId="9" borderId="1" xfId="0" applyFont="1" applyFill="1" applyBorder="1" applyAlignment="1">
      <alignment vertical="top" wrapText="1"/>
    </xf>
    <xf numFmtId="0" fontId="3" fillId="9" borderId="5" xfId="0" applyFont="1" applyFill="1" applyBorder="1" applyAlignment="1">
      <alignment vertical="top" wrapText="1"/>
    </xf>
    <xf numFmtId="0" fontId="3" fillId="9" borderId="9" xfId="0" applyFont="1" applyFill="1" applyBorder="1" applyAlignment="1">
      <alignment vertical="top" wrapText="1"/>
    </xf>
    <xf numFmtId="0" fontId="2" fillId="0" borderId="17" xfId="0" applyFont="1" applyBorder="1"/>
    <xf numFmtId="0" fontId="10" fillId="6" borderId="19" xfId="0" applyFont="1" applyFill="1" applyBorder="1" applyAlignment="1">
      <alignment horizontal="center" vertical="center" wrapText="1"/>
    </xf>
    <xf numFmtId="0" fontId="21" fillId="0" borderId="0" xfId="0" applyFont="1" applyBorder="1" applyAlignment="1" applyProtection="1">
      <alignment horizontal="left" vertical="center" wrapText="1"/>
      <protection locked="0"/>
    </xf>
    <xf numFmtId="0" fontId="23" fillId="0" borderId="0" xfId="0" applyFont="1" applyAlignment="1">
      <alignment vertical="center"/>
    </xf>
    <xf numFmtId="167" fontId="16" fillId="7" borderId="25" xfId="0" applyNumberFormat="1" applyFont="1" applyFill="1" applyBorder="1" applyAlignment="1" applyProtection="1">
      <alignment horizontal="center" vertical="center" wrapText="1" readingOrder="1"/>
      <protection locked="0"/>
    </xf>
    <xf numFmtId="0" fontId="24" fillId="0" borderId="0" xfId="0" applyFont="1" applyAlignment="1">
      <alignment vertical="center"/>
    </xf>
    <xf numFmtId="0" fontId="0" fillId="0" borderId="0" xfId="0" applyAlignment="1">
      <alignment vertical="center"/>
    </xf>
    <xf numFmtId="0" fontId="2" fillId="0" borderId="0" xfId="0" applyFont="1" applyAlignment="1">
      <alignment vertical="center"/>
    </xf>
    <xf numFmtId="0" fontId="10" fillId="6" borderId="22" xfId="0" applyFont="1" applyFill="1" applyBorder="1" applyAlignment="1">
      <alignment horizontal="left" vertical="center" wrapText="1"/>
    </xf>
    <xf numFmtId="0" fontId="0" fillId="3" borderId="17" xfId="0" applyFill="1" applyBorder="1" applyAlignment="1">
      <alignment horizontal="center"/>
    </xf>
    <xf numFmtId="0" fontId="0" fillId="3" borderId="0" xfId="0" applyFill="1" applyAlignment="1">
      <alignment horizontal="center"/>
    </xf>
    <xf numFmtId="0" fontId="0" fillId="3" borderId="18" xfId="0" applyFill="1" applyBorder="1" applyAlignment="1">
      <alignment horizontal="center"/>
    </xf>
    <xf numFmtId="0" fontId="7" fillId="4" borderId="17" xfId="0" applyFont="1" applyFill="1" applyBorder="1" applyAlignment="1">
      <alignment horizontal="left" vertical="center"/>
    </xf>
    <xf numFmtId="0" fontId="7" fillId="4" borderId="0" xfId="0" applyFont="1" applyFill="1" applyAlignment="1">
      <alignment horizontal="left" vertical="center"/>
    </xf>
    <xf numFmtId="0" fontId="7" fillId="4" borderId="18" xfId="0" applyFont="1" applyFill="1" applyBorder="1" applyAlignment="1">
      <alignment horizontal="left" vertical="center"/>
    </xf>
    <xf numFmtId="0" fontId="8" fillId="5" borderId="17" xfId="0" applyFont="1" applyFill="1" applyBorder="1" applyAlignment="1">
      <alignment horizontal="left" vertical="center"/>
    </xf>
    <xf numFmtId="0" fontId="8" fillId="5" borderId="0" xfId="0" applyFont="1" applyFill="1" applyAlignment="1">
      <alignment horizontal="left" vertical="center"/>
    </xf>
    <xf numFmtId="0" fontId="8" fillId="5" borderId="18" xfId="0" applyFont="1" applyFill="1" applyBorder="1" applyAlignment="1">
      <alignment horizontal="left" vertical="center"/>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5" fillId="2" borderId="5" xfId="0" applyFont="1" applyFill="1" applyBorder="1" applyAlignment="1">
      <alignment horizontal="center" vertical="center" wrapText="1"/>
    </xf>
    <xf numFmtId="0" fontId="5" fillId="2" borderId="0" xfId="0" applyFont="1" applyFill="1" applyAlignment="1">
      <alignment horizontal="center" vertical="center" wrapText="1"/>
    </xf>
    <xf numFmtId="0" fontId="5" fillId="2" borderId="0"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0" fillId="0" borderId="14" xfId="0" applyBorder="1" applyAlignment="1">
      <alignment horizontal="center"/>
    </xf>
    <xf numFmtId="0" fontId="0" fillId="0" borderId="15" xfId="0" applyBorder="1" applyAlignment="1">
      <alignment horizontal="center"/>
    </xf>
    <xf numFmtId="0" fontId="0" fillId="0" borderId="0" xfId="0" applyAlignment="1">
      <alignment horizontal="center"/>
    </xf>
    <xf numFmtId="0" fontId="0" fillId="0" borderId="16" xfId="0" applyBorder="1" applyAlignment="1">
      <alignment horizontal="center"/>
    </xf>
    <xf numFmtId="49" fontId="20" fillId="0" borderId="19" xfId="0" quotePrefix="1" applyNumberFormat="1" applyFont="1" applyBorder="1" applyAlignment="1" applyProtection="1">
      <alignment horizontal="left" vertical="center" wrapText="1"/>
      <protection locked="0"/>
    </xf>
    <xf numFmtId="49" fontId="20" fillId="0" borderId="20" xfId="0" quotePrefix="1" applyNumberFormat="1" applyFont="1" applyBorder="1" applyAlignment="1" applyProtection="1">
      <alignment horizontal="left" vertical="center" wrapText="1"/>
      <protection locked="0"/>
    </xf>
    <xf numFmtId="49" fontId="20" fillId="0" borderId="21" xfId="0" quotePrefix="1" applyNumberFormat="1" applyFont="1" applyBorder="1" applyAlignment="1" applyProtection="1">
      <alignment horizontal="left" vertical="center" wrapText="1"/>
      <protection locked="0"/>
    </xf>
    <xf numFmtId="0" fontId="21" fillId="0" borderId="22" xfId="0" applyFont="1" applyBorder="1" applyAlignment="1" applyProtection="1">
      <alignment horizontal="left" vertical="center" wrapText="1"/>
      <protection locked="0"/>
    </xf>
    <xf numFmtId="0" fontId="21" fillId="0" borderId="0" xfId="0" applyFont="1" applyAlignment="1" applyProtection="1">
      <alignment horizontal="left" vertical="center" wrapText="1"/>
      <protection locked="0"/>
    </xf>
    <xf numFmtId="0" fontId="21" fillId="0" borderId="18" xfId="0" applyFont="1" applyBorder="1" applyAlignment="1" applyProtection="1">
      <alignment horizontal="left" vertical="center" wrapText="1"/>
      <protection locked="0"/>
    </xf>
    <xf numFmtId="0" fontId="13" fillId="6" borderId="23" xfId="0" applyFont="1" applyFill="1" applyBorder="1" applyAlignment="1">
      <alignment horizontal="center" vertical="center" wrapText="1" readingOrder="1"/>
    </xf>
    <xf numFmtId="0" fontId="13" fillId="6" borderId="24" xfId="0" applyFont="1" applyFill="1" applyBorder="1" applyAlignment="1">
      <alignment horizontal="center" vertical="center" wrapText="1" readingOrder="1"/>
    </xf>
    <xf numFmtId="0" fontId="13" fillId="6" borderId="25" xfId="0" applyFont="1" applyFill="1" applyBorder="1" applyAlignment="1">
      <alignment horizontal="center" vertical="center" wrapText="1" readingOrder="1"/>
    </xf>
    <xf numFmtId="0" fontId="13" fillId="6" borderId="26" xfId="0" applyFont="1" applyFill="1" applyBorder="1" applyAlignment="1">
      <alignment horizontal="center" vertical="center" wrapText="1" readingOrder="1"/>
    </xf>
    <xf numFmtId="0" fontId="13" fillId="6" borderId="36" xfId="0" applyFont="1" applyFill="1" applyBorder="1" applyAlignment="1">
      <alignment horizontal="center" vertical="center" wrapText="1" readingOrder="1"/>
    </xf>
    <xf numFmtId="0" fontId="14" fillId="8" borderId="28" xfId="0" applyFont="1" applyFill="1" applyBorder="1" applyAlignment="1">
      <alignment horizontal="center" vertical="center" wrapText="1" readingOrder="1"/>
    </xf>
    <xf numFmtId="0" fontId="11" fillId="6" borderId="28" xfId="0" applyFont="1" applyFill="1" applyBorder="1" applyAlignment="1">
      <alignment vertical="top" wrapText="1"/>
    </xf>
    <xf numFmtId="0" fontId="25" fillId="8" borderId="28" xfId="0" applyFont="1" applyFill="1" applyBorder="1" applyAlignment="1">
      <alignment horizontal="center" vertical="center" wrapText="1" readingOrder="1"/>
    </xf>
    <xf numFmtId="0" fontId="11" fillId="6" borderId="29" xfId="0" applyFont="1" applyFill="1" applyBorder="1" applyAlignment="1">
      <alignment vertical="top" wrapText="1"/>
    </xf>
    <xf numFmtId="0" fontId="16" fillId="6" borderId="28" xfId="0" applyFont="1" applyFill="1" applyBorder="1" applyAlignment="1">
      <alignment vertical="top" wrapText="1"/>
    </xf>
    <xf numFmtId="39" fontId="11" fillId="0" borderId="25" xfId="1" applyNumberFormat="1" applyFont="1" applyFill="1" applyBorder="1" applyAlignment="1" applyProtection="1">
      <alignment horizontal="center" vertical="center" wrapText="1" readingOrder="1"/>
      <protection locked="0"/>
    </xf>
    <xf numFmtId="39" fontId="11" fillId="0" borderId="36" xfId="1" applyNumberFormat="1" applyFont="1" applyFill="1" applyBorder="1" applyAlignment="1" applyProtection="1">
      <alignment horizontal="center" vertical="center" wrapText="1" readingOrder="1"/>
      <protection locked="0"/>
    </xf>
    <xf numFmtId="39" fontId="11" fillId="0" borderId="24" xfId="1" applyNumberFormat="1" applyFont="1" applyFill="1" applyBorder="1" applyAlignment="1" applyProtection="1">
      <alignment horizontal="center" vertical="center" wrapText="1" readingOrder="1"/>
      <protection locked="0"/>
    </xf>
    <xf numFmtId="0" fontId="8" fillId="5" borderId="17" xfId="0" applyFont="1" applyFill="1" applyBorder="1" applyAlignment="1">
      <alignment horizontal="left" vertical="center" wrapText="1"/>
    </xf>
    <xf numFmtId="0" fontId="8" fillId="5" borderId="0" xfId="0" applyFont="1" applyFill="1" applyAlignment="1">
      <alignment horizontal="left" vertical="center" wrapText="1"/>
    </xf>
    <xf numFmtId="0" fontId="8" fillId="5" borderId="18" xfId="0" applyFont="1" applyFill="1" applyBorder="1" applyAlignment="1">
      <alignment horizontal="left" vertical="center" wrapText="1"/>
    </xf>
    <xf numFmtId="0" fontId="21" fillId="0" borderId="33" xfId="0" applyFont="1" applyBorder="1" applyAlignment="1" applyProtection="1">
      <alignment horizontal="left" vertical="center" wrapText="1"/>
      <protection locked="0"/>
    </xf>
    <xf numFmtId="0" fontId="21" fillId="0" borderId="34" xfId="0" applyFont="1" applyBorder="1" applyAlignment="1" applyProtection="1">
      <alignment horizontal="left" vertical="center" wrapText="1"/>
      <protection locked="0"/>
    </xf>
    <xf numFmtId="0" fontId="21" fillId="0" borderId="35" xfId="0" applyFont="1" applyBorder="1" applyAlignment="1" applyProtection="1">
      <alignment horizontal="left" vertical="center" wrapText="1"/>
      <protection locked="0"/>
    </xf>
    <xf numFmtId="0" fontId="18" fillId="0" borderId="0" xfId="0" applyFont="1" applyAlignment="1">
      <alignment horizontal="left" vertical="center" wrapText="1"/>
    </xf>
    <xf numFmtId="39" fontId="11" fillId="0" borderId="27" xfId="1" applyNumberFormat="1" applyFont="1" applyFill="1" applyBorder="1" applyAlignment="1" applyProtection="1">
      <alignment horizontal="center" vertical="center" wrapText="1" readingOrder="1"/>
      <protection locked="0"/>
    </xf>
    <xf numFmtId="39" fontId="11" fillId="0" borderId="28" xfId="1" applyNumberFormat="1" applyFont="1" applyFill="1" applyBorder="1" applyAlignment="1" applyProtection="1">
      <alignment horizontal="center" vertical="center" wrapText="1" readingOrder="1"/>
      <protection locked="0"/>
    </xf>
    <xf numFmtId="10" fontId="11" fillId="7" borderId="28" xfId="2" applyNumberFormat="1" applyFont="1" applyFill="1" applyBorder="1" applyAlignment="1" applyProtection="1">
      <alignment horizontal="center" vertical="center" wrapText="1" readingOrder="1"/>
    </xf>
    <xf numFmtId="10" fontId="11" fillId="7" borderId="29" xfId="2" applyNumberFormat="1" applyFont="1" applyFill="1" applyBorder="1" applyAlignment="1" applyProtection="1">
      <alignment horizontal="center" vertical="center" wrapText="1" readingOrder="1"/>
    </xf>
  </cellXfs>
  <cellStyles count="3">
    <cellStyle name="Millares" xfId="1" builtinId="3"/>
    <cellStyle name="Normal" xfId="0" builtinId="0"/>
    <cellStyle name="Porcentaje" xfId="2" builtinId="5"/>
  </cellStyles>
  <dxfs count="60">
    <dxf>
      <font>
        <b val="0"/>
        <i val="0"/>
        <strike val="0"/>
        <condense val="0"/>
        <extend val="0"/>
        <outline val="0"/>
        <shadow val="0"/>
        <u val="none"/>
        <vertAlign val="baseline"/>
        <sz val="9"/>
        <color auto="1"/>
        <name val="Calibri"/>
        <scheme val="none"/>
      </font>
      <numFmt numFmtId="168" formatCode="[$-10409]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family val="2"/>
        <scheme val="none"/>
      </font>
      <numFmt numFmtId="166"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family val="2"/>
        <scheme val="none"/>
      </font>
      <numFmt numFmtId="166"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right style="thin">
          <color theme="0" tint="-0.34998626667073579"/>
        </right>
        <top style="thin">
          <color theme="0" tint="-0.34998626667073579"/>
        </top>
        <bottom style="thin">
          <color theme="0" tint="-0.34998626667073579"/>
        </bottom>
        <vertical/>
        <horizontal/>
      </border>
      <protection locked="0" hidden="0"/>
    </dxf>
    <dxf>
      <border outline="0">
        <top style="thin">
          <color rgb="FFA6A6A6"/>
        </top>
      </border>
    </dxf>
    <dxf>
      <border outline="0">
        <left style="thin">
          <color rgb="FF000000"/>
        </left>
        <right style="thin">
          <color rgb="FF000000"/>
        </right>
        <top style="thin">
          <color rgb="FFA6A6A6"/>
        </top>
        <bottom style="thin">
          <color rgb="FFA6A6A6"/>
        </bottom>
      </border>
    </dxf>
    <dxf>
      <font>
        <b val="0"/>
        <i val="0"/>
        <strike val="0"/>
        <condense val="0"/>
        <extend val="0"/>
        <outline val="0"/>
        <shadow val="0"/>
        <u val="none"/>
        <vertAlign val="baseline"/>
        <sz val="9"/>
        <color auto="1"/>
        <name val="Calibri"/>
        <scheme val="none"/>
      </font>
      <numFmt numFmtId="0" formatCode="General"/>
      <fill>
        <patternFill patternType="none">
          <fgColor rgb="FF000000"/>
          <bgColor rgb="FFFFFFFF"/>
        </patternFill>
      </fill>
      <alignment horizontal="center" vertical="center" textRotation="0" wrapText="1" indent="0" justifyLastLine="0" shrinkToFit="0" readingOrder="1"/>
      <protection locked="0" hidden="0"/>
    </dxf>
    <dxf>
      <border outline="0">
        <bottom style="thin">
          <color rgb="FFA6A6A6"/>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bottom/>
      </border>
      <protection locked="1" hidden="0"/>
    </dxf>
    <dxf>
      <font>
        <b val="0"/>
        <i val="0"/>
        <strike val="0"/>
        <condense val="0"/>
        <extend val="0"/>
        <outline val="0"/>
        <shadow val="0"/>
        <u val="none"/>
        <vertAlign val="baseline"/>
        <sz val="9"/>
        <color auto="1"/>
        <name val="Calibri"/>
        <scheme val="none"/>
      </font>
      <numFmt numFmtId="168" formatCode="[$-10409]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family val="2"/>
        <scheme val="none"/>
      </font>
      <numFmt numFmtId="166"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family val="2"/>
        <scheme val="none"/>
      </font>
      <numFmt numFmtId="166"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right style="thin">
          <color theme="0" tint="-0.34998626667073579"/>
        </right>
        <top style="thin">
          <color theme="0" tint="-0.34998626667073579"/>
        </top>
        <bottom style="thin">
          <color theme="0" tint="-0.34998626667073579"/>
        </bottom>
        <vertical/>
        <horizontal/>
      </border>
      <protection locked="0" hidden="0"/>
    </dxf>
    <dxf>
      <border outline="0">
        <top style="thin">
          <color rgb="FFA6A6A6"/>
        </top>
      </border>
    </dxf>
    <dxf>
      <border outline="0">
        <left style="thin">
          <color rgb="FF000000"/>
        </left>
        <right style="thin">
          <color rgb="FF000000"/>
        </right>
        <top style="thin">
          <color rgb="FFA6A6A6"/>
        </top>
        <bottom style="thin">
          <color rgb="FFA6A6A6"/>
        </bottom>
      </border>
    </dxf>
    <dxf>
      <font>
        <b val="0"/>
        <i val="0"/>
        <strike val="0"/>
        <condense val="0"/>
        <extend val="0"/>
        <outline val="0"/>
        <shadow val="0"/>
        <u val="none"/>
        <vertAlign val="baseline"/>
        <sz val="9"/>
        <color auto="1"/>
        <name val="Calibri"/>
        <scheme val="none"/>
      </font>
      <numFmt numFmtId="0" formatCode="General"/>
      <fill>
        <patternFill patternType="none">
          <fgColor rgb="FF000000"/>
          <bgColor rgb="FFFFFFFF"/>
        </patternFill>
      </fill>
      <alignment horizontal="center" vertical="center" textRotation="0" wrapText="1" indent="0" justifyLastLine="0" shrinkToFit="0" readingOrder="1"/>
      <protection locked="0" hidden="0"/>
    </dxf>
    <dxf>
      <border outline="0">
        <bottom style="thin">
          <color rgb="FFA6A6A6"/>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bottom/>
      </border>
      <protection locked="1" hidden="0"/>
    </dxf>
    <dxf>
      <font>
        <b val="0"/>
        <i val="0"/>
        <strike val="0"/>
        <condense val="0"/>
        <extend val="0"/>
        <outline val="0"/>
        <shadow val="0"/>
        <u val="none"/>
        <vertAlign val="baseline"/>
        <sz val="9"/>
        <color auto="1"/>
        <name val="Calibri"/>
        <scheme val="none"/>
      </font>
      <numFmt numFmtId="167" formatCode="[$-10409]0%"/>
      <fill>
        <patternFill patternType="solid">
          <fgColor indexed="64"/>
          <bgColor theme="6" tint="0.79998168889431442"/>
        </patternFill>
      </fill>
      <alignment horizontal="center" vertical="center" textRotation="0" wrapText="1" indent="0" justifyLastLine="0" shrinkToFit="0" readingOrder="1"/>
      <border diagonalUp="0" diagonalDown="0" outline="0">
        <left style="thin">
          <color theme="0" tint="-0.34998626667073579"/>
        </left>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family val="2"/>
        <scheme val="none"/>
      </font>
      <numFmt numFmtId="166"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family val="2"/>
        <scheme val="none"/>
      </font>
      <numFmt numFmtId="166"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right style="thin">
          <color theme="0" tint="-0.34998626667073579"/>
        </right>
        <top style="thin">
          <color theme="0" tint="-0.34998626667073579"/>
        </top>
        <bottom style="thin">
          <color theme="0" tint="-0.34998626667073579"/>
        </bottom>
        <vertical/>
        <horizontal/>
      </border>
      <protection locked="0" hidden="0"/>
    </dxf>
    <dxf>
      <border outline="0">
        <top style="thin">
          <color rgb="FFA6A6A6"/>
        </top>
      </border>
    </dxf>
    <dxf>
      <border outline="0">
        <left style="thin">
          <color rgb="FF000000"/>
        </left>
        <right style="thin">
          <color rgb="FF000000"/>
        </right>
        <top style="thin">
          <color rgb="FFA6A6A6"/>
        </top>
        <bottom style="thin">
          <color rgb="FFA6A6A6"/>
        </bottom>
      </border>
    </dxf>
    <dxf>
      <font>
        <b val="0"/>
        <i val="0"/>
        <strike val="0"/>
        <condense val="0"/>
        <extend val="0"/>
        <outline val="0"/>
        <shadow val="0"/>
        <u val="none"/>
        <vertAlign val="baseline"/>
        <sz val="9"/>
        <color auto="1"/>
        <name val="Calibri"/>
        <scheme val="none"/>
      </font>
      <numFmt numFmtId="0" formatCode="General"/>
      <fill>
        <patternFill patternType="none">
          <fgColor rgb="FF000000"/>
          <bgColor rgb="FFFFFFFF"/>
        </patternFill>
      </fill>
      <alignment horizontal="center" vertical="center" textRotation="0" wrapText="1" indent="0" justifyLastLine="0" shrinkToFit="0" readingOrder="1"/>
      <protection locked="0" hidden="0"/>
    </dxf>
    <dxf>
      <border outline="0">
        <bottom style="thin">
          <color rgb="FFA6A6A6"/>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bottom/>
      </border>
      <protection locked="1" hidden="0"/>
    </dxf>
    <dxf>
      <font>
        <b val="0"/>
        <i val="0"/>
        <strike val="0"/>
        <condense val="0"/>
        <extend val="0"/>
        <outline val="0"/>
        <shadow val="0"/>
        <u val="none"/>
        <vertAlign val="baseline"/>
        <sz val="9"/>
        <color auto="1"/>
        <name val="Calibri"/>
        <scheme val="none"/>
      </font>
      <numFmt numFmtId="167" formatCode="[$-10409]0%"/>
      <fill>
        <patternFill patternType="solid">
          <fgColor indexed="64"/>
          <bgColor theme="6" tint="0.79998168889431442"/>
        </patternFill>
      </fill>
      <alignment horizontal="center" vertical="center" textRotation="0" wrapText="1" indent="0" justifyLastLine="0" shrinkToFit="0" readingOrder="1"/>
      <border diagonalUp="0" diagonalDown="0" outline="0">
        <left style="thin">
          <color theme="0" tint="-0.34998626667073579"/>
        </left>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family val="2"/>
        <scheme val="none"/>
      </font>
      <numFmt numFmtId="166"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family val="2"/>
        <scheme val="none"/>
      </font>
      <numFmt numFmtId="166"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right style="thin">
          <color theme="0" tint="-0.34998626667073579"/>
        </right>
        <top style="thin">
          <color theme="0" tint="-0.34998626667073579"/>
        </top>
        <bottom style="thin">
          <color theme="0" tint="-0.34998626667073579"/>
        </bottom>
        <vertical/>
        <horizontal/>
      </border>
      <protection locked="0" hidden="0"/>
    </dxf>
    <dxf>
      <border outline="0">
        <top style="thin">
          <color theme="0" tint="-0.34998626667073579"/>
        </top>
      </border>
    </dxf>
    <dxf>
      <border outline="0">
        <left style="thin">
          <color indexed="64"/>
        </left>
        <right style="thin">
          <color indexed="64"/>
        </right>
        <top style="thin">
          <color theme="0" tint="-0.34998626667073579"/>
        </top>
        <bottom style="thin">
          <color theme="0" tint="-0.34998626667073579"/>
        </bottom>
      </border>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center" vertical="center" textRotation="0" wrapText="1" indent="0" justifyLastLine="0" shrinkToFit="0" readingOrder="1"/>
      <protection locked="0" hidden="0"/>
    </dxf>
    <dxf>
      <border outline="0">
        <bottom style="thin">
          <color theme="0" tint="-0.34998626667073579"/>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bottom/>
      </border>
      <protection locked="1" hidden="0"/>
    </dxf>
  </dxfs>
  <tableStyles count="1" defaultTableStyle="TableStyleMedium2" defaultPivotStyle="PivotStyleLight16">
    <tableStyle name="Estilo de tabla 1" pivot="0" count="0" xr9:uid="{2EBA2770-EEE0-46A7-BDE0-A04EAFE33DCD}"/>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86361</xdr:colOff>
      <xdr:row>0</xdr:row>
      <xdr:rowOff>1</xdr:rowOff>
    </xdr:from>
    <xdr:ext cx="1367789" cy="808496"/>
    <xdr:pic>
      <xdr:nvPicPr>
        <xdr:cNvPr id="3" name="Imagen 2">
          <a:extLst>
            <a:ext uri="{FF2B5EF4-FFF2-40B4-BE49-F238E27FC236}">
              <a16:creationId xmlns:a16="http://schemas.microsoft.com/office/drawing/2014/main" id="{054A70EA-6CD9-4452-A290-E49D9A7BEBA2}"/>
            </a:ext>
          </a:extLst>
        </xdr:cNvPr>
        <xdr:cNvPicPr>
          <a:picLocks noChangeAspect="1"/>
        </xdr:cNvPicPr>
      </xdr:nvPicPr>
      <xdr:blipFill>
        <a:blip xmlns:r="http://schemas.openxmlformats.org/officeDocument/2006/relationships" r:embed="rId1"/>
        <a:stretch>
          <a:fillRect/>
        </a:stretch>
      </xdr:blipFill>
      <xdr:spPr>
        <a:xfrm>
          <a:off x="86361" y="1"/>
          <a:ext cx="1367789" cy="808496"/>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nespaillat\Downloads\DEG-FORE013-Formulario-Informe-de-Evaluacion-Trimestral-de-Metas-Fisicas_28-marzo-2019%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ulario"/>
      <sheetName val="Historial de Cambios"/>
      <sheetName val="Validacion datos"/>
    </sheetNames>
    <sheetDataSet>
      <sheetData sheetId="0" refreshError="1"/>
      <sheetData sheetId="1" refreshError="1"/>
      <sheetData sheetId="2" refreshError="1">
        <row r="2">
          <cell r="A2">
            <v>1</v>
          </cell>
          <cell r="B2" t="str">
            <v>DESARROLLO INSTITUCIONAL</v>
          </cell>
        </row>
        <row r="3">
          <cell r="A3">
            <v>2</v>
          </cell>
          <cell r="B3" t="str">
            <v>DESARROLLO SOCIAL</v>
          </cell>
        </row>
        <row r="4">
          <cell r="A4">
            <v>3</v>
          </cell>
          <cell r="B4" t="str">
            <v>DESARROLLO PRODUCTIVO</v>
          </cell>
        </row>
        <row r="5">
          <cell r="A5">
            <v>4</v>
          </cell>
          <cell r="B5" t="str">
            <v>DESARROLLO SOSTENIBLE</v>
          </cell>
        </row>
        <row r="8">
          <cell r="A8">
            <v>1.1000000000000001</v>
          </cell>
          <cell r="B8" t="str">
            <v>Administración pública transparente, eficiente y orientada</v>
          </cell>
          <cell r="D8" t="str">
            <v>1.1.1</v>
          </cell>
          <cell r="E8" t="str">
            <v>Estructurar una administración pública eficiente que actúe con honestidad, transparencia y rendición de cuentas y se oriente a la obtención de resultados en beneficio de la sociedad y del desarrollo nacional y local</v>
          </cell>
        </row>
        <row r="9">
          <cell r="A9">
            <v>1.2</v>
          </cell>
          <cell r="B9" t="str">
            <v>Imperio de la ley y seguridad ciudadana</v>
          </cell>
          <cell r="D9" t="str">
            <v>1.1.2</v>
          </cell>
          <cell r="E9" t="str">
            <v>Impulsar el desarrollo local, provincial y regional, mediante el fortalecmimiento de las capacidades de planificación y gestión a los municipios, la participación de los actores sociales y la coordinación con otras instancias del Estado, a fin de potenciar los recursos locales y aprovechar las oportunidades de los mercados globales</v>
          </cell>
        </row>
        <row r="10">
          <cell r="A10">
            <v>1.3</v>
          </cell>
          <cell r="B10" t="str">
            <v>Democracia participativa y ciudadanía responsable</v>
          </cell>
          <cell r="D10" t="str">
            <v>1.2.1</v>
          </cell>
          <cell r="E10" t="str">
            <v>Fortalecer el respeto a la ley y sancionar su incumplimiento a través de un sistema de administración de justicia accesible a toda la población, eficiente en el despacho judicial y ágil en los procesos judiciales</v>
          </cell>
        </row>
        <row r="11">
          <cell r="A11">
            <v>1.4</v>
          </cell>
          <cell r="B11" t="str">
            <v>Seguridad y convivencia pacífica</v>
          </cell>
          <cell r="D11" t="str">
            <v>1.2.2</v>
          </cell>
          <cell r="E11" t="str">
            <v>Construir un clima de seguridad ciudadana basado en el combate a las múltiples causas que originan la delincuencia, la violencia en la convivencia social y el crimen organizado, mediante la articulación eficiente de las políticas de prevención, persecución y sanción</v>
          </cell>
        </row>
        <row r="12">
          <cell r="A12">
            <v>2.1</v>
          </cell>
          <cell r="B12" t="str">
            <v>Educación de calidad para todos y todas</v>
          </cell>
          <cell r="D12" t="str">
            <v>1.3.1</v>
          </cell>
          <cell r="E12" t="str">
            <v>Promover la calidad de la democracia, sus principios, instituciones y procedimientos, facilitando la participación institucional y organizada de la población y el ejercicio responsable de los derechos y deberes ciudadanos</v>
          </cell>
        </row>
        <row r="13">
          <cell r="A13">
            <v>2.2000000000000002</v>
          </cell>
          <cell r="B13" t="str">
            <v>Salud y seguridad social integral</v>
          </cell>
          <cell r="D13" t="str">
            <v>1.3.2</v>
          </cell>
          <cell r="E13" t="str">
            <v>Promover la consolidación del sistema electoral y de partidos políticos para garantizar la actuación responsable, democrática y transparente de los actores e instituciones del sistema político</v>
          </cell>
        </row>
        <row r="14">
          <cell r="A14">
            <v>2.2999999999999998</v>
          </cell>
          <cell r="B14" t="str">
            <v>Igualdad de derechos y oportunidades</v>
          </cell>
          <cell r="D14" t="str">
            <v>1.3.3</v>
          </cell>
          <cell r="E14" t="str">
            <v>Fortalecer las capacidades de control y fiscalización del Congreso Nacional para proteger los recursos públicos y asegurar su uso eficiente, eficaz y transparente</v>
          </cell>
        </row>
        <row r="15">
          <cell r="A15">
            <v>2.4</v>
          </cell>
          <cell r="B15" t="str">
            <v>Cohesión territorial</v>
          </cell>
          <cell r="D15" t="str">
            <v>1.4.1</v>
          </cell>
          <cell r="E15" t="str">
            <v>Garantizar la defensa de los intereses nacionales en los espacios terrestre, marítimo y aéreo</v>
          </cell>
        </row>
        <row r="16">
          <cell r="A16">
            <v>2.5</v>
          </cell>
          <cell r="B16" t="str">
            <v>Vivienda digna en entornos saludables</v>
          </cell>
          <cell r="D16" t="str">
            <v>1.4.2</v>
          </cell>
          <cell r="E16" t="str">
            <v>Consolidar las relaciones internacionales como instrumento de la promoción del desarrollo nacional, la convivencia pacífica, el desarrollo global, regional e insular sostenible y un orden internacional justo, en consonancia con los principios democráticos y el derecho internacional</v>
          </cell>
        </row>
        <row r="17">
          <cell r="A17">
            <v>2.6</v>
          </cell>
          <cell r="B17" t="str">
            <v>Cultura e identidad nacional en un mundo global</v>
          </cell>
          <cell r="D17" t="str">
            <v>2.1.1</v>
          </cell>
          <cell r="E17" t="str">
            <v>Implantar y garantizar un sistema educativo nacional de calidad</v>
          </cell>
        </row>
        <row r="18">
          <cell r="A18">
            <v>2.7</v>
          </cell>
          <cell r="B18" t="str">
            <v>Deportes y recreación física para el desarrollo humano</v>
          </cell>
          <cell r="D18" t="str">
            <v>2.1.2</v>
          </cell>
          <cell r="E18" t="str">
            <v>Universalizar la educación desde el nivel inicial hasta completar el nivel medio</v>
          </cell>
        </row>
        <row r="19">
          <cell r="A19">
            <v>3.1</v>
          </cell>
          <cell r="B19" t="str">
            <v>Economía articulada, innovadora y ambientalmente sostenible, con una estructura productiva que genera crecimiento alto y sostenido, con trabajo digno, que se inserta de forma competitiva en la economía global</v>
          </cell>
          <cell r="D19" t="str">
            <v>2.2.1</v>
          </cell>
          <cell r="E19" t="str">
            <v>Garantizar el derecho de la población al acceso a un modelo de atención integral, con calidad y calidez, que privilegie la promoción de la salud y la prevención de la enfermedad, mediante la consolidación del Sistema Nacional de Salud</v>
          </cell>
        </row>
        <row r="20">
          <cell r="A20">
            <v>3.2</v>
          </cell>
          <cell r="B20" t="str">
            <v>Energía confiable y ambientalmente sostenible</v>
          </cell>
          <cell r="D20" t="str">
            <v>2.2.2</v>
          </cell>
          <cell r="E20" t="str">
            <v>Universalizar el aseguramiento en salud para garantizar el acceso a servicios de salud y reducir el gasto de bolsillo</v>
          </cell>
        </row>
        <row r="21">
          <cell r="A21">
            <v>3.3</v>
          </cell>
          <cell r="B21" t="str">
            <v>Competitividad e innovavión en un ambiente favorable a la cooperación y la responsabilidad social</v>
          </cell>
          <cell r="D21" t="str">
            <v>2.2.3</v>
          </cell>
          <cell r="E21" t="str">
            <v>Garantizar un sistema universal, único y sostenible de Seguridad Social frente a los riesgos de vejez, discapacidad y sobrevivencia, integrando y transparentando los regímenes segmentados existentes, en conformidad con la ley 87-00</v>
          </cell>
        </row>
        <row r="22">
          <cell r="A22">
            <v>3.4</v>
          </cell>
          <cell r="B22" t="str">
            <v>Empleos suficientes y dignos</v>
          </cell>
          <cell r="D22" t="str">
            <v>2.3.1</v>
          </cell>
          <cell r="E22" t="str">
            <v>Construir una cultura de igualdad y equidad entre hombres y mujeres</v>
          </cell>
        </row>
        <row r="23">
          <cell r="A23">
            <v>3.5</v>
          </cell>
          <cell r="B23" t="str">
            <v>Estructura productiva sectorial y territorialmente adecuada, integrada competitivamente a la economía global y que aprovecha las oportunidades del mercado local.</v>
          </cell>
          <cell r="D23" t="str">
            <v>2.3.2</v>
          </cell>
          <cell r="E23" t="str">
            <v>Elevar el capital humano y social y las oportunidades enconómicas para la población en condiciones de pobreza, a fin de elvar su empleabilidad, capacidad de generación de ingresos y mejoría de las condiciones de vida.</v>
          </cell>
        </row>
        <row r="24">
          <cell r="A24">
            <v>4.0999999999999996</v>
          </cell>
          <cell r="B24" t="str">
            <v>Manejo sostenible del medio ambiente</v>
          </cell>
          <cell r="D24" t="str">
            <v>2.3.3</v>
          </cell>
          <cell r="E24" t="str">
            <v>Disminuir la pobreza mediante un efectivo y eficiente sistema de protección social, que tome en cuenta las necesidades y vulnerabilidades a lo largo del ciclo de vida</v>
          </cell>
        </row>
        <row r="25">
          <cell r="A25">
            <v>4.2</v>
          </cell>
          <cell r="B25" t="str">
            <v>Eficaz gestión de riesgos para minimizar pérdidas humanas, económicas y ambientales.</v>
          </cell>
          <cell r="D25" t="str">
            <v>2.3.4</v>
          </cell>
          <cell r="E25" t="str">
            <v>Proteger a los niños, niñas, adolescentes y jóvenes desde la primera infancia para propiciar su desarrollo integral e inclusión social</v>
          </cell>
        </row>
        <row r="26">
          <cell r="A26">
            <v>4.3</v>
          </cell>
          <cell r="B26" t="str">
            <v>Adecuada adaptación al cambio climático</v>
          </cell>
          <cell r="D26" t="str">
            <v>2.3.5</v>
          </cell>
          <cell r="E26" t="str">
            <v>Proteger a la población adulta mayor, en particular aquella en condiciones de vulnerabilidad, e impulsar su inclusión económica y social</v>
          </cell>
        </row>
        <row r="27">
          <cell r="D27" t="str">
            <v>2.3.6</v>
          </cell>
          <cell r="E27" t="str">
            <v>Proteger a las personas con discapacidad, en particular aquellas en condiciones de vulnerabilidad, e impulsar su inclusión económica y social</v>
          </cell>
        </row>
        <row r="28">
          <cell r="D28" t="str">
            <v>2.3.7</v>
          </cell>
          <cell r="E28" t="str">
            <v>Ordenar los flujos migratorios conforme a las necesidades del desarrollo nacional</v>
          </cell>
        </row>
        <row r="29">
          <cell r="D29" t="str">
            <v>2.3.8</v>
          </cell>
          <cell r="E29" t="str">
            <v>Promover y proteger los derechos de la población dominicana en el exterior y propiciar la conservación de su identidad nacional</v>
          </cell>
        </row>
        <row r="30">
          <cell r="D30" t="str">
            <v>2.4.1</v>
          </cell>
          <cell r="E30" t="str">
            <v>Integrar la dimensión de la cohesión territorial en el diseño y la gestión de las políticas públicas</v>
          </cell>
        </row>
        <row r="31">
          <cell r="D31" t="str">
            <v>2.4.2</v>
          </cell>
          <cell r="E31" t="str">
            <v>Reducir la disparidad urbano-rural e interregional en el acceso a servicios y oportunidades económicas, mediante la promoción de un desarrollo territorial ordenado e inclusivo</v>
          </cell>
        </row>
        <row r="32">
          <cell r="D32" t="str">
            <v>2.4.3</v>
          </cell>
          <cell r="E32" t="str">
            <v>Promover el desarrollo sostenible de la zona fronteriza</v>
          </cell>
        </row>
        <row r="33">
          <cell r="D33" t="str">
            <v>2.5.1</v>
          </cell>
          <cell r="E33" t="str">
            <v>Facilitar el acceso de la población a viviendas económicas, seguras y dignas, con seguridad jurídica y en asentamientos humanos sostenibles, socialmente integrados, que cumplan con los criterios de adecuada gestión de riesgos y accesibilidad universal para las personas con discapacidad físico motora</v>
          </cell>
        </row>
        <row r="34">
          <cell r="D34" t="str">
            <v>2.5.2</v>
          </cell>
          <cell r="E34" t="str">
            <v>Garantizar el acceso universal a servicios de agua potable y saneamiento, provistos con calidad y eficiencia</v>
          </cell>
        </row>
        <row r="35">
          <cell r="D35" t="str">
            <v>2.6.1</v>
          </cell>
          <cell r="E35" t="str">
            <v>Recuperar, promover y desarrollar los diferentes procesos y manifestaciones culturales que reafirman la identidad nacional, en un marco de participación, pluralidad, equidad de género y apertura al entorno regional y global</v>
          </cell>
        </row>
        <row r="36">
          <cell r="D36" t="str">
            <v>2.6.2</v>
          </cell>
          <cell r="E36" t="str">
            <v>Promover el desarrollo de la industria cultural</v>
          </cell>
        </row>
        <row r="37">
          <cell r="D37" t="str">
            <v>2.7.1</v>
          </cell>
          <cell r="E37" t="str">
            <v>Promover la cultura de práctica sistemática de actividades físicas y del deporte para elevar la calidad de vida</v>
          </cell>
        </row>
        <row r="38">
          <cell r="D38" t="str">
            <v>3.1.1</v>
          </cell>
          <cell r="E38" t="str">
            <v>Garantizar la sostenibilidad macroeconómica</v>
          </cell>
        </row>
        <row r="39">
          <cell r="D39" t="str">
            <v>3.1.2</v>
          </cell>
          <cell r="E39" t="str">
            <v>Consolidar una gestión de las finanzas públicas sostenible, que asigne los recursos en función de las prioridades del desarrollo nacional y propicie una distribución equitativa de la renta nacional</v>
          </cell>
        </row>
        <row r="40">
          <cell r="D40" t="str">
            <v>3.1.3</v>
          </cell>
          <cell r="E40" t="str">
            <v>Consolidar un sistema financiero eficiente, solvente y profundo que apoye la generación de ahorro y su canalización al desarrollo productivo</v>
          </cell>
        </row>
        <row r="41">
          <cell r="D41" t="str">
            <v>3.2.1</v>
          </cell>
          <cell r="E41" t="str">
            <v>Asegurar un suministro confiable de electricidad, a precios competitivos y en condiciones de sostenibilidad financiera y ambiental</v>
          </cell>
        </row>
        <row r="42">
          <cell r="D42" t="str">
            <v>3.2.2</v>
          </cell>
          <cell r="E42" t="str">
            <v>Garantizar un suministro de combustibles confiable, diversificado, a precios competitivos y en condiciones de sostenibilidad ambiental</v>
          </cell>
        </row>
        <row r="43">
          <cell r="D43" t="str">
            <v>3.3.1</v>
          </cell>
          <cell r="E43" t="str">
            <v>Desarrollar un entorno regulador que asegure un funcionamiento ordenado de los mercados y un clima de inversión y negocios pro-competitivo en un marco de responsabilidad social</v>
          </cell>
        </row>
        <row r="44">
          <cell r="D44" t="str">
            <v>3.3.2</v>
          </cell>
          <cell r="E44" t="str">
            <v>Consolidar el clima de paz laboral para apoyar la generación de empleo decente</v>
          </cell>
        </row>
        <row r="45">
          <cell r="D45" t="str">
            <v>3.3.3</v>
          </cell>
          <cell r="E45" t="str">
            <v>Consolidar un sistema de educación superior de calidad, que responda a las necesidades del desarrollo de la Nación</v>
          </cell>
        </row>
        <row r="46">
          <cell r="D46" t="str">
            <v>3.3.4</v>
          </cell>
          <cell r="E46" t="str">
            <v>Fortalecer el sistema nacional de ciencia, tecnoloíia e innovación para dea respuestas a las demandas económicas, sociales y culturales de la nación y propiciar la inserción en la sociedad y economía del conocimiento</v>
          </cell>
        </row>
        <row r="47">
          <cell r="D47" t="str">
            <v>3.3.5</v>
          </cell>
          <cell r="E47" t="str">
            <v>Lograr acceso universal y uso productivo de las tecnologías de la información y comunicación (TIC)</v>
          </cell>
        </row>
        <row r="48">
          <cell r="D48" t="str">
            <v>3.3.6</v>
          </cell>
          <cell r="E48" t="str">
            <v>Expandir la cobertura y mejorar la calidad y competitividad de la infraestructura y servicios de transporte, logística, orientándolos a la integración del territorio, al apoyo del desarrollo productivo a la inserción competitiva en los mercados internacionales.</v>
          </cell>
        </row>
        <row r="49">
          <cell r="D49" t="str">
            <v>3.3.7</v>
          </cell>
          <cell r="E49" t="str">
            <v>Convertir al país en un centro logístico regional, aprovechando sus ventajas de localización geográfica</v>
          </cell>
        </row>
        <row r="50">
          <cell r="D50" t="str">
            <v>3.4.1</v>
          </cell>
          <cell r="E50" t="str">
            <v>Propiciar mayores niveles de inversión, tanto nacional como extranjera, en actividades de alto valor agregado y capacidad de generación de empleo decente</v>
          </cell>
        </row>
        <row r="51">
          <cell r="D51" t="str">
            <v>3.4.2</v>
          </cell>
          <cell r="E51" t="str">
            <v>Consolidar el Sistema de Formación y Capacitación Continua para el Trabajo, a fin de acompañar al aparato productivo en su proceso de escalamiento de valor, facilitar la inserción en el mercado laboral y desarrollar capacidades emprendedoras</v>
          </cell>
        </row>
        <row r="52">
          <cell r="D52" t="str">
            <v>3.4.3</v>
          </cell>
          <cell r="E52" t="str">
            <v>Elevar la eficiencia, capacidad de inversión y productividad de las micro, pequeñas y medianas empresas (MIPYME).</v>
          </cell>
        </row>
        <row r="53">
          <cell r="D53" t="str">
            <v>3.5.1</v>
          </cell>
          <cell r="E53" t="str">
            <v>Impulsar el desarrollo exportador sobre la base de una inserción competitiva en los mercados internacionales</v>
          </cell>
        </row>
        <row r="54">
          <cell r="D54" t="str">
            <v>3.5.2</v>
          </cell>
          <cell r="E54" t="str">
            <v>Crear la infraestructura (física e institucional) de normalización, metrología, reglamentación técnica y acreditación, que garantice el cumplimiento de los requisitos de los mercados globales y un compromiso con la excelencia</v>
          </cell>
        </row>
        <row r="55">
          <cell r="D55" t="str">
            <v>3.5.3</v>
          </cell>
          <cell r="E55" t="str">
            <v>Elevar la productividad, competitividad y sostenibilidad ambiental y financiera de las cadenas agroproductivas, a fin de contribuir a la seguridad alimentaria, aprovechar el potencial exportador y generar empleo e ingresos para la población rural</v>
          </cell>
        </row>
        <row r="56">
          <cell r="D56" t="str">
            <v>3.5.4</v>
          </cell>
          <cell r="E56" t="str">
            <v>Desarrollar un sector manufacturero articulador del aparato productivo nacional, ambientalmente sostenible e integrado a los mercados globales con creciente escalamiento en las cadenas de valor</v>
          </cell>
        </row>
        <row r="57">
          <cell r="D57" t="str">
            <v>3.5.5</v>
          </cell>
          <cell r="E57" t="str">
            <v>Apoyar la competitividad, diversificación y sostenibilidad del sector turismo</v>
          </cell>
        </row>
        <row r="58">
          <cell r="D58" t="str">
            <v>3.5.6</v>
          </cell>
          <cell r="E58" t="str">
            <v>Consolidar un entorno adecuado que incentive la inversión para el desarrollo sostenible del sector minero</v>
          </cell>
        </row>
        <row r="59">
          <cell r="D59" t="str">
            <v>4.1.1</v>
          </cell>
          <cell r="E59" t="str">
            <v>Proteger y usar de forma sostenible los bienes y servicios de los ecosistemas, la bio-diversidad y el patrimonio natural de la nación, incluidos los recursos marinos</v>
          </cell>
        </row>
        <row r="60">
          <cell r="D60" t="str">
            <v>4.1.2</v>
          </cell>
          <cell r="E60" t="str">
            <v>Promover la producción y el consumo sostenibles</v>
          </cell>
        </row>
        <row r="61">
          <cell r="D61" t="str">
            <v>4.1.3</v>
          </cell>
          <cell r="E61" t="str">
            <v>Desarrollar una gestión integral de desechos, sustancias contaminantes y fuentes de contaminación</v>
          </cell>
        </row>
        <row r="62">
          <cell r="D62" t="str">
            <v>4.1.4</v>
          </cell>
          <cell r="E62" t="str">
            <v>Gestionar el recurso agua de manera eficiente y sostenible, para garantizar la seguridad hídrica</v>
          </cell>
        </row>
        <row r="63">
          <cell r="D63" t="str">
            <v>4.2.1</v>
          </cell>
          <cell r="E63" t="str">
            <v>Desarrollar un eficaz sistema nacional de gestión integral de riesgos, con activa participación de las comunidades y gobiernos locales, que minimice los daños y posibilite la recuperación rápida y sostenible de las áreas y poblaciones afectadas</v>
          </cell>
        </row>
        <row r="64">
          <cell r="D64" t="str">
            <v>4.3.1</v>
          </cell>
          <cell r="E64" t="str">
            <v>Reducir la vulnerabilidad, avanzar en la adaptación a los efectos del cambio climático y contribuir a la mitigación de sus causas</v>
          </cell>
        </row>
      </sheetData>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CD0C3A45-2ADF-4BAB-A7D0-0E093E4A82BD}" name="Tabla1" displayName="Tabla1" ref="A28:J29" totalsRowShown="0" headerRowDxfId="59" dataDxfId="57" headerRowBorderDxfId="58" tableBorderDxfId="56" totalsRowBorderDxfId="55">
  <autoFilter ref="A28:J29" xr:uid="{729C141F-E46E-4045-97F9-5386819ECC6C}"/>
  <tableColumns count="10">
    <tableColumn id="1" xr3:uid="{DC1B7B10-25DF-444B-B97E-464EC471DB5B}" name="Producto" dataDxfId="54"/>
    <tableColumn id="2" xr3:uid="{C61E64BC-B5A5-45F4-8F84-130CBA355D9D}" name="Indicador" dataDxfId="53"/>
    <tableColumn id="3" xr3:uid="{3AC7971E-A8AB-4C13-830D-AC13829EAC0E}" name="Física_x000a_(A)" dataDxfId="52"/>
    <tableColumn id="4" xr3:uid="{8DB7EDBB-DB79-4CBD-AD68-D153CE19B0A8}" name="Financiera_x000a_(B)" dataDxfId="51"/>
    <tableColumn id="9" xr3:uid="{F0F0230C-1AC1-4535-83F4-E083D77D07B4}" name="Física_x000a_(C)" dataDxfId="50"/>
    <tableColumn id="10" xr3:uid="{0CC70C83-E52A-4C45-B592-E7B7ECCF1AD3}" name="Financiera_x000a_(D)" dataDxfId="49"/>
    <tableColumn id="5" xr3:uid="{C2FDA61C-9281-4FCB-A3FE-246521A85EA0}" name="Física _x000a_(E)" dataDxfId="48"/>
    <tableColumn id="6" xr3:uid="{B07D8104-8103-4848-A228-6FBAE528EF68}" name="Financiera _x000a_ (F)" dataDxfId="47"/>
    <tableColumn id="7" xr3:uid="{F97ACE16-1124-4543-AD0A-CBAA1878A36A}" name="Física _x000a_(%)_x000a_ G=E/C" dataDxfId="46" dataCellStyle="Porcentaje">
      <calculatedColumnFormula>IF(G29&gt;0,G29/C29,0)</calculatedColumnFormula>
    </tableColumn>
    <tableColumn id="8" xr3:uid="{CAB2F777-24BA-4EFC-82F9-153B93171D9B}" name="Financiero _x000a_(%) _x000a_H=F/D" dataDxfId="45">
      <calculatedColumnFormula>+Tabla1[[#This Row],[Financiera 
 (F)]]/Tabla1[[#This Row],[Financiera
(D)]]</calculatedColumnFormula>
    </tableColumn>
  </tableColumns>
  <tableStyleInfo name="Estilo de tabla 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D22CFA01-EC33-470E-8C74-41A578966391}" name="Tabla13" displayName="Tabla13" ref="A28:J29" totalsRowShown="0" headerRowDxfId="44" dataDxfId="42" headerRowBorderDxfId="43" tableBorderDxfId="41" totalsRowBorderDxfId="40">
  <autoFilter ref="A28:J29" xr:uid="{729C141F-E46E-4045-97F9-5386819ECC6C}"/>
  <tableColumns count="10">
    <tableColumn id="1" xr3:uid="{7A1BD930-5777-4449-A653-91F1755541F1}" name="Producto" dataDxfId="39"/>
    <tableColumn id="2" xr3:uid="{0FCBC42D-16C0-4A41-A6F7-F80AF9307A47}" name="Indicador" dataDxfId="38"/>
    <tableColumn id="3" xr3:uid="{B472B900-B94B-409A-9510-38A4B086765A}" name="Física_x000a_(A)" dataDxfId="37"/>
    <tableColumn id="4" xr3:uid="{9325AFB6-472B-4161-8827-7916C97833D7}" name="Financiera_x000a_(B)" dataDxfId="36"/>
    <tableColumn id="9" xr3:uid="{2DF054C8-7A2B-4592-96B3-6061AA8E49D0}" name="Física_x000a_(C)" dataDxfId="35"/>
    <tableColumn id="10" xr3:uid="{F59769D9-6CDA-4811-9882-5D9326931903}" name="Financiera_x000a_(D)" dataDxfId="34"/>
    <tableColumn id="5" xr3:uid="{C42B8B3F-A75A-4E80-8D3C-ED95A6DD1733}" name="Física _x000a_(E)" dataDxfId="33"/>
    <tableColumn id="6" xr3:uid="{13F4F31F-BA0D-493D-9060-73F7E327B16B}" name="Financiera _x000a_ (F)" dataDxfId="32"/>
    <tableColumn id="7" xr3:uid="{50130037-A20D-425F-AF10-F603C885750A}" name="Física _x000a_(%)_x000a_ G=E/C" dataDxfId="31" dataCellStyle="Porcentaje">
      <calculatedColumnFormula>IF(G29&gt;0,G29/C29,0)</calculatedColumnFormula>
    </tableColumn>
    <tableColumn id="8" xr3:uid="{61757AAE-326B-4D4B-8BC0-AA16303F32B2}" name="Financiero _x000a_(%) _x000a_H=F/D" dataDxfId="30">
      <calculatedColumnFormula>+Tabla13[[#This Row],[Financiera 
 (F)]]/Tabla13[[#This Row],[Financiera
(D)]]</calculatedColumnFormula>
    </tableColumn>
  </tableColumns>
  <tableStyleInfo name="Estilo de tabla 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686CD98B-46EE-4F6B-9584-CD1BD2D1846D}" name="Tabla134" displayName="Tabla134" ref="A28:J29" totalsRowShown="0" headerRowDxfId="29" dataDxfId="27" headerRowBorderDxfId="28" tableBorderDxfId="26" totalsRowBorderDxfId="25">
  <autoFilter ref="A28:J29" xr:uid="{729C141F-E46E-4045-97F9-5386819ECC6C}"/>
  <tableColumns count="10">
    <tableColumn id="1" xr3:uid="{EBD0C686-935E-4867-B238-3537EA83D9B7}" name="Producto" dataDxfId="24"/>
    <tableColumn id="2" xr3:uid="{655FFBD0-94DA-4E0B-BD70-9193A4600DE3}" name="Indicador" dataDxfId="23"/>
    <tableColumn id="3" xr3:uid="{42FC7EE0-6A04-4971-94B4-C471E94DCA9D}" name="Física_x000a_(A)" dataDxfId="22"/>
    <tableColumn id="4" xr3:uid="{C9D29FDF-07D1-42D8-80DE-3319391E167C}" name="Financiera_x000a_(B)" dataDxfId="21"/>
    <tableColumn id="9" xr3:uid="{6DB84EE3-ADF6-4AB6-926D-78601D5D726F}" name="Física_x000a_(C)" dataDxfId="20"/>
    <tableColumn id="10" xr3:uid="{FA53AAAA-2DF1-48B7-9495-2F08C0D6CDAE}" name="Financiera_x000a_(D)" dataDxfId="19"/>
    <tableColumn id="5" xr3:uid="{0444E031-C66F-430E-AAF2-FBABC822844D}" name="Física _x000a_(E)" dataDxfId="18"/>
    <tableColumn id="6" xr3:uid="{AD163CC4-A3C0-415F-A488-C0059C1BE75F}" name="Financiera _x000a_ (F)" dataDxfId="17"/>
    <tableColumn id="7" xr3:uid="{E82FFDD5-DC4D-450F-922B-00E502ED9792}" name="Física _x000a_(%)_x000a_ G=E/C" dataDxfId="16" dataCellStyle="Porcentaje">
      <calculatedColumnFormula>IF(G29&gt;0,G29/C29,0)</calculatedColumnFormula>
    </tableColumn>
    <tableColumn id="8" xr3:uid="{3CCF78F3-4901-4257-B95D-0669414E7EAA}" name="Financiero _x000a_(%) _x000a_H=F/D" dataDxfId="15">
      <calculatedColumnFormula>+Tabla134[[#This Row],[Financiera 
 (F)]]/Tabla134[[#This Row],[Financiera
(D)]]</calculatedColumnFormula>
    </tableColumn>
  </tableColumns>
  <tableStyleInfo name="Estilo de tabla 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1C1ABBA6-EAEC-4F88-94CD-B21E3F6B3AAF}" name="Tabla1345" displayName="Tabla1345" ref="A28:J29" totalsRowShown="0" headerRowDxfId="14" dataDxfId="12" headerRowBorderDxfId="13" tableBorderDxfId="11" totalsRowBorderDxfId="10">
  <autoFilter ref="A28:J29" xr:uid="{729C141F-E46E-4045-97F9-5386819ECC6C}"/>
  <tableColumns count="10">
    <tableColumn id="1" xr3:uid="{409083FE-B3B8-42C3-9E71-2BC77BCCC8F4}" name="Producto" dataDxfId="9"/>
    <tableColumn id="2" xr3:uid="{A5F1862E-DC87-40A1-9669-152307AD1B8F}" name="Indicador" dataDxfId="8"/>
    <tableColumn id="3" xr3:uid="{1357C427-A6CF-491D-AEF1-50B164A38CFB}" name="Física_x000a_(A)" dataDxfId="7"/>
    <tableColumn id="4" xr3:uid="{237595F1-31E3-46BC-B895-E3CDB8A1DECD}" name="Financiera_x000a_(B)" dataDxfId="6"/>
    <tableColumn id="9" xr3:uid="{020B5E1D-FB7B-4E12-A4D2-38E7EC659B4A}" name="Física_x000a_(C)" dataDxfId="5"/>
    <tableColumn id="10" xr3:uid="{96B757CB-CF10-47E8-8DF3-255D5BC0D173}" name="Financiera_x000a_(D)" dataDxfId="4"/>
    <tableColumn id="5" xr3:uid="{CA307D18-7100-42FA-8C36-6EB8C97AB24B}" name="Física _x000a_(E)" dataDxfId="3"/>
    <tableColumn id="6" xr3:uid="{380DDF06-C01D-44D6-8775-7A28A8B31081}" name="Financiera _x000a_ (F)" dataDxfId="2"/>
    <tableColumn id="7" xr3:uid="{838FAFE4-929E-492F-BC29-46D13413370B}" name="Física _x000a_(%)_x000a_ G=E/C" dataDxfId="1" dataCellStyle="Porcentaje">
      <calculatedColumnFormula>IF(G29&gt;0,G29/C29,0)</calculatedColumnFormula>
    </tableColumn>
    <tableColumn id="8" xr3:uid="{B78A1629-5CFE-4D5C-A480-AAF7BA3037A8}" name="Financiero _x000a_(%) _x000a_H=F/D" dataDxfId="0">
      <calculatedColumnFormula>+Tabla1345[[#This Row],[Financiera 
 (F)]]/Tabla1345[[#This Row],[Financiera
(D)]]</calculatedColumnFormula>
    </tableColumn>
  </tableColumns>
  <tableStyleInfo name="Estilo de tabla 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34479C-993B-4588-8475-DCAAD29F6444}">
  <dimension ref="A1:K43"/>
  <sheetViews>
    <sheetView workbookViewId="0">
      <selection activeCell="B19" sqref="B19:J19"/>
    </sheetView>
  </sheetViews>
  <sheetFormatPr baseColWidth="10" defaultRowHeight="15" x14ac:dyDescent="0.25"/>
  <cols>
    <col min="1" max="1" width="23" style="8" customWidth="1"/>
    <col min="2" max="10" width="12.7109375" style="8" customWidth="1"/>
    <col min="11" max="11" width="11.42578125" style="8"/>
  </cols>
  <sheetData>
    <row r="1" spans="1:11" ht="21.75" thickBot="1" x14ac:dyDescent="0.3">
      <c r="A1" s="21"/>
      <c r="B1" s="42" t="s">
        <v>37</v>
      </c>
      <c r="C1" s="43"/>
      <c r="D1" s="43"/>
      <c r="E1" s="43"/>
      <c r="F1" s="43"/>
      <c r="G1" s="43"/>
      <c r="H1" s="43"/>
      <c r="I1" s="43"/>
      <c r="J1" s="44"/>
      <c r="K1" s="1"/>
    </row>
    <row r="2" spans="1:11" ht="21.75" thickBot="1" x14ac:dyDescent="0.3">
      <c r="A2" s="22"/>
      <c r="B2" s="45" t="s">
        <v>0</v>
      </c>
      <c r="C2" s="46"/>
      <c r="D2" s="45" t="s">
        <v>1</v>
      </c>
      <c r="E2" s="47"/>
      <c r="F2" s="47"/>
      <c r="G2" s="46"/>
      <c r="H2" s="48"/>
      <c r="I2" s="2" t="s">
        <v>2</v>
      </c>
      <c r="J2" s="3" t="s">
        <v>3</v>
      </c>
      <c r="K2" s="1"/>
    </row>
    <row r="3" spans="1:11" ht="21.75" thickBot="1" x14ac:dyDescent="0.3">
      <c r="A3" s="23"/>
      <c r="B3" s="49" t="s">
        <v>4</v>
      </c>
      <c r="C3" s="50"/>
      <c r="D3" s="49" t="s">
        <v>54</v>
      </c>
      <c r="E3" s="50"/>
      <c r="F3" s="50"/>
      <c r="G3" s="50"/>
      <c r="H3" s="51"/>
      <c r="I3" s="4">
        <v>43552</v>
      </c>
      <c r="J3" s="5">
        <v>0</v>
      </c>
      <c r="K3" s="1"/>
    </row>
    <row r="4" spans="1:11" x14ac:dyDescent="0.25">
      <c r="A4" s="52"/>
      <c r="B4" s="53"/>
      <c r="C4" s="53"/>
      <c r="D4" s="54"/>
      <c r="E4" s="54"/>
      <c r="F4" s="54"/>
      <c r="G4" s="54"/>
      <c r="H4" s="54"/>
      <c r="I4" s="53"/>
      <c r="J4" s="55"/>
      <c r="K4" s="1"/>
    </row>
    <row r="5" spans="1:11" ht="3" customHeight="1" x14ac:dyDescent="0.25">
      <c r="A5" s="33"/>
      <c r="B5" s="34"/>
      <c r="C5" s="34"/>
      <c r="D5" s="34"/>
      <c r="E5" s="34"/>
      <c r="F5" s="34"/>
      <c r="G5" s="34"/>
      <c r="H5" s="34"/>
      <c r="I5" s="34"/>
      <c r="J5" s="35"/>
      <c r="K5" s="1"/>
    </row>
    <row r="6" spans="1:11" ht="15.75" x14ac:dyDescent="0.25">
      <c r="A6" s="36" t="s">
        <v>5</v>
      </c>
      <c r="B6" s="37"/>
      <c r="C6" s="37"/>
      <c r="D6" s="37"/>
      <c r="E6" s="37"/>
      <c r="F6" s="37"/>
      <c r="G6" s="37"/>
      <c r="H6" s="37"/>
      <c r="I6" s="37"/>
      <c r="J6" s="38"/>
      <c r="K6" s="1"/>
    </row>
    <row r="7" spans="1:11" ht="15.75" x14ac:dyDescent="0.25">
      <c r="A7" s="39" t="s">
        <v>6</v>
      </c>
      <c r="B7" s="40"/>
      <c r="C7" s="40"/>
      <c r="D7" s="40"/>
      <c r="E7" s="40"/>
      <c r="F7" s="40"/>
      <c r="G7" s="40"/>
      <c r="H7" s="40"/>
      <c r="I7" s="40"/>
      <c r="J7" s="41"/>
      <c r="K7" s="1"/>
    </row>
    <row r="8" spans="1:11" x14ac:dyDescent="0.25">
      <c r="A8" s="6" t="s">
        <v>7</v>
      </c>
      <c r="B8" s="56" t="s">
        <v>55</v>
      </c>
      <c r="C8" s="57"/>
      <c r="D8" s="57"/>
      <c r="E8" s="57"/>
      <c r="F8" s="57"/>
      <c r="G8" s="57"/>
      <c r="H8" s="57"/>
      <c r="I8" s="57"/>
      <c r="J8" s="58"/>
      <c r="K8" s="1"/>
    </row>
    <row r="9" spans="1:11" ht="15" customHeight="1" x14ac:dyDescent="0.25">
      <c r="A9" s="24" t="s">
        <v>38</v>
      </c>
      <c r="B9" s="56" t="s">
        <v>56</v>
      </c>
      <c r="C9" s="57"/>
      <c r="D9" s="57"/>
      <c r="E9" s="57"/>
      <c r="F9" s="57"/>
      <c r="G9" s="57"/>
      <c r="H9" s="57"/>
      <c r="I9" s="57"/>
      <c r="J9" s="58"/>
      <c r="K9" s="1"/>
    </row>
    <row r="10" spans="1:11" x14ac:dyDescent="0.25">
      <c r="A10" s="24" t="s">
        <v>39</v>
      </c>
      <c r="B10" s="56" t="s">
        <v>57</v>
      </c>
      <c r="C10" s="57"/>
      <c r="D10" s="57"/>
      <c r="E10" s="57"/>
      <c r="F10" s="57"/>
      <c r="G10" s="57"/>
      <c r="H10" s="57"/>
      <c r="I10" s="57"/>
      <c r="J10" s="58"/>
      <c r="K10" s="1"/>
    </row>
    <row r="11" spans="1:11" ht="31.5" customHeight="1" x14ac:dyDescent="0.25">
      <c r="A11" s="6" t="s">
        <v>8</v>
      </c>
      <c r="B11" s="59" t="s">
        <v>71</v>
      </c>
      <c r="C11" s="59"/>
      <c r="D11" s="59"/>
      <c r="E11" s="59"/>
      <c r="F11" s="59"/>
      <c r="G11" s="59"/>
      <c r="H11" s="59"/>
      <c r="I11" s="59"/>
      <c r="J11" s="59"/>
    </row>
    <row r="12" spans="1:11" ht="54" customHeight="1" x14ac:dyDescent="0.25">
      <c r="A12" s="6" t="s">
        <v>9</v>
      </c>
      <c r="B12" s="59" t="s">
        <v>72</v>
      </c>
      <c r="C12" s="59"/>
      <c r="D12" s="59"/>
      <c r="E12" s="59"/>
      <c r="F12" s="59"/>
      <c r="G12" s="59"/>
      <c r="H12" s="59"/>
      <c r="I12" s="59"/>
      <c r="J12" s="59"/>
    </row>
    <row r="13" spans="1:11" ht="15.75" x14ac:dyDescent="0.25">
      <c r="A13" s="36" t="s">
        <v>10</v>
      </c>
      <c r="B13" s="37"/>
      <c r="C13" s="37"/>
      <c r="D13" s="37"/>
      <c r="E13" s="37"/>
      <c r="F13" s="37"/>
      <c r="G13" s="37"/>
      <c r="H13" s="37"/>
      <c r="I13" s="37"/>
      <c r="J13" s="38"/>
    </row>
    <row r="14" spans="1:11" ht="27.75" customHeight="1" x14ac:dyDescent="0.25">
      <c r="A14" s="6" t="s">
        <v>11</v>
      </c>
      <c r="B14" s="25">
        <v>1</v>
      </c>
      <c r="C14" s="32" t="str">
        <f>IFERROR(VLOOKUP(B14,'[1]Validacion datos'!A2:B5,2,FALSE),"")</f>
        <v>DESARROLLO INSTITUCIONAL</v>
      </c>
      <c r="D14" s="32"/>
      <c r="E14" s="32"/>
      <c r="F14" s="32"/>
      <c r="G14" s="32"/>
      <c r="H14" s="32"/>
      <c r="I14" s="32"/>
      <c r="J14" s="32"/>
    </row>
    <row r="15" spans="1:11" ht="26.25" customHeight="1" x14ac:dyDescent="0.25">
      <c r="A15" s="6" t="s">
        <v>12</v>
      </c>
      <c r="B15" s="9">
        <v>1.1000000000000001</v>
      </c>
      <c r="C15" s="32" t="str">
        <f>IFERROR(VLOOKUP(B15,'[1]Validacion datos'!A8:B26,2,FALSE),"")</f>
        <v>Administración pública transparente, eficiente y orientada</v>
      </c>
      <c r="D15" s="32"/>
      <c r="E15" s="32"/>
      <c r="F15" s="32"/>
      <c r="G15" s="32"/>
      <c r="H15" s="32"/>
      <c r="I15" s="32"/>
      <c r="J15" s="32"/>
    </row>
    <row r="16" spans="1:11" ht="29.45" customHeight="1" x14ac:dyDescent="0.25">
      <c r="A16" s="6" t="s">
        <v>13</v>
      </c>
      <c r="B16" s="9" t="s">
        <v>73</v>
      </c>
      <c r="C16" s="32" t="str">
        <f>IFERROR(VLOOKUP(B16,'[1]Validacion datos'!D8:E64,2,FALSE),"")</f>
        <v>Estructurar una administración pública eficiente que actúe con honestidad, transparencia y rendición de cuentas y se oriente a la obtención de resultados en beneficio de la sociedad y del desarrollo nacional y local</v>
      </c>
      <c r="D16" s="32"/>
      <c r="E16" s="32"/>
      <c r="F16" s="32"/>
      <c r="G16" s="32"/>
      <c r="H16" s="32"/>
      <c r="I16" s="32"/>
      <c r="J16" s="32"/>
    </row>
    <row r="17" spans="1:11" ht="15.75" x14ac:dyDescent="0.25">
      <c r="A17" s="36" t="s">
        <v>14</v>
      </c>
      <c r="B17" s="37"/>
      <c r="C17" s="37"/>
      <c r="D17" s="37"/>
      <c r="E17" s="37"/>
      <c r="F17" s="37"/>
      <c r="G17" s="37"/>
      <c r="H17" s="37"/>
      <c r="I17" s="37"/>
      <c r="J17" s="38"/>
    </row>
    <row r="18" spans="1:11" ht="29.25" customHeight="1" x14ac:dyDescent="0.25">
      <c r="A18" s="6" t="s">
        <v>15</v>
      </c>
      <c r="B18" s="60" t="s">
        <v>64</v>
      </c>
      <c r="C18" s="60"/>
      <c r="D18" s="60"/>
      <c r="E18" s="60"/>
      <c r="F18" s="60"/>
      <c r="G18" s="60"/>
      <c r="H18" s="60"/>
      <c r="I18" s="60"/>
      <c r="J18" s="61"/>
    </row>
    <row r="19" spans="1:11" ht="76.900000000000006" customHeight="1" x14ac:dyDescent="0.25">
      <c r="A19" s="10" t="s">
        <v>16</v>
      </c>
      <c r="B19" s="60" t="s">
        <v>74</v>
      </c>
      <c r="C19" s="60"/>
      <c r="D19" s="60"/>
      <c r="E19" s="60"/>
      <c r="F19" s="60"/>
      <c r="G19" s="60"/>
      <c r="H19" s="60"/>
      <c r="I19" s="60"/>
      <c r="J19" s="61"/>
    </row>
    <row r="20" spans="1:11" ht="34.5" customHeight="1" x14ac:dyDescent="0.25">
      <c r="A20" s="10" t="s">
        <v>17</v>
      </c>
      <c r="B20" s="60" t="s">
        <v>75</v>
      </c>
      <c r="C20" s="60"/>
      <c r="D20" s="60"/>
      <c r="E20" s="60"/>
      <c r="F20" s="60"/>
      <c r="G20" s="60"/>
      <c r="H20" s="60"/>
      <c r="I20" s="60"/>
      <c r="J20" s="61"/>
    </row>
    <row r="21" spans="1:11" ht="35.25" customHeight="1" x14ac:dyDescent="0.25">
      <c r="A21" s="10" t="s">
        <v>40</v>
      </c>
      <c r="B21" s="60" t="s">
        <v>76</v>
      </c>
      <c r="C21" s="60"/>
      <c r="D21" s="60"/>
      <c r="E21" s="60"/>
      <c r="F21" s="60"/>
      <c r="G21" s="60"/>
      <c r="H21" s="60"/>
      <c r="I21" s="60"/>
      <c r="J21" s="61"/>
      <c r="K21" s="1"/>
    </row>
    <row r="22" spans="1:11" ht="15.75" x14ac:dyDescent="0.25">
      <c r="A22" s="36" t="s">
        <v>18</v>
      </c>
      <c r="B22" s="37"/>
      <c r="C22" s="37"/>
      <c r="D22" s="37"/>
      <c r="E22" s="37"/>
      <c r="F22" s="37"/>
      <c r="G22" s="37"/>
      <c r="H22" s="37"/>
      <c r="I22" s="37"/>
      <c r="J22" s="38"/>
    </row>
    <row r="23" spans="1:11" ht="15.75" x14ac:dyDescent="0.25">
      <c r="A23" s="39" t="s">
        <v>19</v>
      </c>
      <c r="B23" s="40"/>
      <c r="C23" s="40"/>
      <c r="D23" s="40"/>
      <c r="E23" s="40"/>
      <c r="F23" s="40"/>
      <c r="G23" s="40"/>
      <c r="H23" s="40"/>
      <c r="I23" s="40"/>
      <c r="J23" s="41"/>
      <c r="K23" s="1"/>
    </row>
    <row r="24" spans="1:11" ht="15" customHeight="1" x14ac:dyDescent="0.25">
      <c r="A24" s="62" t="s">
        <v>20</v>
      </c>
      <c r="B24" s="63"/>
      <c r="C24" s="64" t="s">
        <v>21</v>
      </c>
      <c r="D24" s="66"/>
      <c r="E24" s="66"/>
      <c r="F24" s="66" t="s">
        <v>22</v>
      </c>
      <c r="G24" s="66"/>
      <c r="H24" s="63"/>
      <c r="I24" s="64" t="s">
        <v>23</v>
      </c>
      <c r="J24" s="65"/>
    </row>
    <row r="25" spans="1:11" x14ac:dyDescent="0.25">
      <c r="A25" s="82">
        <v>1269906009</v>
      </c>
      <c r="B25" s="83"/>
      <c r="C25" s="72">
        <v>1666928332.2</v>
      </c>
      <c r="D25" s="73"/>
      <c r="E25" s="74"/>
      <c r="F25" s="72">
        <v>1365727776.01</v>
      </c>
      <c r="G25" s="73"/>
      <c r="H25" s="74"/>
      <c r="I25" s="84">
        <f>+F25/C25</f>
        <v>0.81930803480166559</v>
      </c>
      <c r="J25" s="85"/>
    </row>
    <row r="26" spans="1:11" ht="15.75" x14ac:dyDescent="0.25">
      <c r="A26" s="39" t="s">
        <v>24</v>
      </c>
      <c r="B26" s="40"/>
      <c r="C26" s="40"/>
      <c r="D26" s="40"/>
      <c r="E26" s="40"/>
      <c r="F26" s="40"/>
      <c r="G26" s="40"/>
      <c r="H26" s="40"/>
      <c r="I26" s="40"/>
      <c r="J26" s="41"/>
      <c r="K26" s="1"/>
    </row>
    <row r="27" spans="1:11" x14ac:dyDescent="0.25">
      <c r="A27" s="7"/>
      <c r="B27"/>
      <c r="C27" s="67" t="s">
        <v>25</v>
      </c>
      <c r="D27" s="68"/>
      <c r="E27" s="69" t="s">
        <v>66</v>
      </c>
      <c r="F27" s="71"/>
      <c r="G27" s="69" t="s">
        <v>67</v>
      </c>
      <c r="H27" s="69"/>
      <c r="I27" s="67" t="s">
        <v>26</v>
      </c>
      <c r="J27" s="70"/>
    </row>
    <row r="28" spans="1:11" ht="38.25" x14ac:dyDescent="0.25">
      <c r="A28" s="11" t="s">
        <v>27</v>
      </c>
      <c r="B28" s="12" t="s">
        <v>28</v>
      </c>
      <c r="C28" s="12" t="s">
        <v>42</v>
      </c>
      <c r="D28" s="12" t="s">
        <v>43</v>
      </c>
      <c r="E28" s="12" t="s">
        <v>48</v>
      </c>
      <c r="F28" s="12" t="s">
        <v>49</v>
      </c>
      <c r="G28" s="12" t="s">
        <v>50</v>
      </c>
      <c r="H28" s="12" t="s">
        <v>51</v>
      </c>
      <c r="I28" s="12" t="s">
        <v>52</v>
      </c>
      <c r="J28" s="13" t="s">
        <v>53</v>
      </c>
    </row>
    <row r="29" spans="1:11" ht="48" x14ac:dyDescent="0.25">
      <c r="A29" s="14" t="s">
        <v>60</v>
      </c>
      <c r="B29" s="15" t="s">
        <v>78</v>
      </c>
      <c r="C29" s="16">
        <v>713150</v>
      </c>
      <c r="D29" s="17">
        <v>1666928332.2</v>
      </c>
      <c r="E29" s="17">
        <v>184001</v>
      </c>
      <c r="F29" s="17">
        <v>365937888</v>
      </c>
      <c r="G29" s="18">
        <v>206300</v>
      </c>
      <c r="H29" s="17">
        <v>425487629.63</v>
      </c>
      <c r="I29" s="19">
        <f>IF(G29&gt;0,G29/C29,0)</f>
        <v>0.28927995512865456</v>
      </c>
      <c r="J29" s="28">
        <f>+Tabla1[[#This Row],[Financiera 
 (F)]]/Tabla1[[#This Row],[Financiera
(D)]]</f>
        <v>1.1627318284954413</v>
      </c>
    </row>
    <row r="30" spans="1:11" ht="15.75" x14ac:dyDescent="0.25">
      <c r="A30" s="36" t="s">
        <v>29</v>
      </c>
      <c r="B30" s="37"/>
      <c r="C30" s="37"/>
      <c r="D30" s="37"/>
      <c r="E30" s="37"/>
      <c r="F30" s="37"/>
      <c r="G30" s="37"/>
      <c r="H30" s="37"/>
      <c r="I30" s="37"/>
      <c r="J30" s="38"/>
    </row>
    <row r="31" spans="1:11" ht="15.75" x14ac:dyDescent="0.25">
      <c r="A31" s="39" t="s">
        <v>30</v>
      </c>
      <c r="B31" s="40"/>
      <c r="C31" s="40"/>
      <c r="D31" s="40"/>
      <c r="E31" s="40"/>
      <c r="F31" s="40"/>
      <c r="G31" s="40"/>
      <c r="H31" s="40"/>
      <c r="I31" s="40"/>
      <c r="J31" s="41"/>
    </row>
    <row r="32" spans="1:11" x14ac:dyDescent="0.25">
      <c r="A32" s="20" t="s">
        <v>31</v>
      </c>
      <c r="B32" s="60" t="s">
        <v>58</v>
      </c>
      <c r="C32" s="60"/>
      <c r="D32" s="60"/>
      <c r="E32" s="60"/>
      <c r="F32" s="60"/>
      <c r="G32" s="60"/>
      <c r="H32" s="60"/>
      <c r="I32" s="60"/>
      <c r="J32" s="61"/>
      <c r="K32" s="1"/>
    </row>
    <row r="33" spans="1:11" ht="15" customHeight="1" x14ac:dyDescent="0.25">
      <c r="A33" s="20" t="s">
        <v>32</v>
      </c>
      <c r="B33" s="60" t="s">
        <v>77</v>
      </c>
      <c r="C33" s="60"/>
      <c r="D33" s="60"/>
      <c r="E33" s="60"/>
      <c r="F33" s="60"/>
      <c r="G33" s="60"/>
      <c r="H33" s="60"/>
      <c r="I33" s="60"/>
      <c r="J33" s="61"/>
    </row>
    <row r="34" spans="1:11" ht="60" customHeight="1" x14ac:dyDescent="0.25">
      <c r="A34" s="20" t="s">
        <v>33</v>
      </c>
      <c r="B34" s="60" t="s">
        <v>68</v>
      </c>
      <c r="C34" s="60"/>
      <c r="D34" s="60"/>
      <c r="E34" s="60"/>
      <c r="F34" s="60"/>
      <c r="G34" s="60"/>
      <c r="H34" s="60"/>
      <c r="I34" s="60"/>
      <c r="J34" s="61"/>
    </row>
    <row r="35" spans="1:11" ht="85.5" customHeight="1" x14ac:dyDescent="0.25">
      <c r="A35" s="20" t="s">
        <v>34</v>
      </c>
      <c r="B35" s="60" t="s">
        <v>79</v>
      </c>
      <c r="C35" s="60"/>
      <c r="D35" s="60"/>
      <c r="E35" s="60"/>
      <c r="F35" s="60"/>
      <c r="G35" s="60"/>
      <c r="H35" s="60"/>
      <c r="I35" s="60"/>
      <c r="J35" s="61"/>
    </row>
    <row r="36" spans="1:11" ht="15.75" x14ac:dyDescent="0.25">
      <c r="A36" s="36" t="s">
        <v>35</v>
      </c>
      <c r="B36" s="37"/>
      <c r="C36" s="37"/>
      <c r="D36" s="37"/>
      <c r="E36" s="37"/>
      <c r="F36" s="37"/>
      <c r="G36" s="37"/>
      <c r="H36" s="37"/>
      <c r="I36" s="37"/>
      <c r="J36" s="38"/>
    </row>
    <row r="37" spans="1:11" ht="15.75" x14ac:dyDescent="0.25">
      <c r="A37" s="75" t="s">
        <v>36</v>
      </c>
      <c r="B37" s="76"/>
      <c r="C37" s="76"/>
      <c r="D37" s="76"/>
      <c r="E37" s="76"/>
      <c r="F37" s="76"/>
      <c r="G37" s="76"/>
      <c r="H37" s="76"/>
      <c r="I37" s="76"/>
      <c r="J37" s="77"/>
    </row>
    <row r="38" spans="1:11" x14ac:dyDescent="0.25">
      <c r="A38" s="78" t="s">
        <v>45</v>
      </c>
      <c r="B38" s="79"/>
      <c r="C38" s="79"/>
      <c r="D38" s="79"/>
      <c r="E38" s="79"/>
      <c r="F38" s="79"/>
      <c r="G38" s="79"/>
      <c r="H38" s="79"/>
      <c r="I38" s="79"/>
      <c r="J38" s="80"/>
      <c r="K38" s="1"/>
    </row>
    <row r="39" spans="1:11" ht="27.75" customHeight="1" x14ac:dyDescent="0.25">
      <c r="A39" s="26"/>
      <c r="B39" s="26"/>
      <c r="C39" s="26"/>
      <c r="D39" s="26"/>
      <c r="E39" s="26"/>
      <c r="F39" s="26"/>
      <c r="G39" s="26"/>
      <c r="H39" s="26"/>
      <c r="I39" s="26"/>
      <c r="J39" s="26"/>
    </row>
    <row r="40" spans="1:11" ht="27.75" customHeight="1" x14ac:dyDescent="0.25">
      <c r="A40" s="81"/>
      <c r="B40" s="81"/>
      <c r="C40" s="81"/>
      <c r="D40" s="81"/>
      <c r="E40" s="81"/>
      <c r="F40" s="81"/>
      <c r="G40" s="81"/>
      <c r="H40" s="81"/>
      <c r="I40" s="81"/>
      <c r="J40" s="81"/>
    </row>
    <row r="41" spans="1:11" ht="30.75" customHeight="1" x14ac:dyDescent="0.25"/>
    <row r="43" spans="1:11" ht="16.5" x14ac:dyDescent="0.25">
      <c r="A43" s="27"/>
    </row>
  </sheetData>
  <mergeCells count="48">
    <mergeCell ref="A36:J36"/>
    <mergeCell ref="A37:J37"/>
    <mergeCell ref="A38:J38"/>
    <mergeCell ref="A40:J40"/>
    <mergeCell ref="B9:J9"/>
    <mergeCell ref="B10:J10"/>
    <mergeCell ref="B21:J21"/>
    <mergeCell ref="A30:J30"/>
    <mergeCell ref="A31:J31"/>
    <mergeCell ref="B32:J32"/>
    <mergeCell ref="B33:J33"/>
    <mergeCell ref="B34:J34"/>
    <mergeCell ref="B35:J35"/>
    <mergeCell ref="A25:B25"/>
    <mergeCell ref="I25:J25"/>
    <mergeCell ref="A26:J26"/>
    <mergeCell ref="C27:D27"/>
    <mergeCell ref="G27:H27"/>
    <mergeCell ref="I27:J27"/>
    <mergeCell ref="E27:F27"/>
    <mergeCell ref="C25:E25"/>
    <mergeCell ref="F25:H25"/>
    <mergeCell ref="A22:J22"/>
    <mergeCell ref="A23:J23"/>
    <mergeCell ref="A24:B24"/>
    <mergeCell ref="I24:J24"/>
    <mergeCell ref="C24:E24"/>
    <mergeCell ref="F24:H24"/>
    <mergeCell ref="C16:J16"/>
    <mergeCell ref="A17:J17"/>
    <mergeCell ref="B18:J18"/>
    <mergeCell ref="B19:J19"/>
    <mergeCell ref="B20:J20"/>
    <mergeCell ref="C15:J15"/>
    <mergeCell ref="A5:J5"/>
    <mergeCell ref="A6:J6"/>
    <mergeCell ref="A7:J7"/>
    <mergeCell ref="B1:J1"/>
    <mergeCell ref="B2:C2"/>
    <mergeCell ref="D2:H2"/>
    <mergeCell ref="B3:C3"/>
    <mergeCell ref="D3:H3"/>
    <mergeCell ref="A4:J4"/>
    <mergeCell ref="B8:J8"/>
    <mergeCell ref="B11:J11"/>
    <mergeCell ref="B12:J12"/>
    <mergeCell ref="A13:J13"/>
    <mergeCell ref="C14:J14"/>
  </mergeCells>
  <phoneticPr fontId="22" type="noConversion"/>
  <dataValidations count="15">
    <dataValidation allowBlank="1" showInputMessage="1" showErrorMessage="1" prompt="Monto ejecutado en el trimestre" sqref="H28:H29" xr:uid="{90E46E24-8E3F-4224-9F5D-F387CD76556E}"/>
    <dataValidation allowBlank="1" showInputMessage="1" showErrorMessage="1" prompt="Meta alcanzada en el trimestre" sqref="G28:G29" xr:uid="{078E0B3D-C3D5-4323-9A6F-7DD5AA0A91C9}"/>
    <dataValidation allowBlank="1" showInputMessage="1" showErrorMessage="1" prompt="Monto presupuestado para el producto" sqref="D28:D29 E29:F29 F28" xr:uid="{247AEBBA-5BB4-404D-982B-514E41C68A75}"/>
    <dataValidation allowBlank="1" showInputMessage="1" showErrorMessage="1" prompt="Meta anual del indicador" sqref="C28:C29 E28" xr:uid="{F1CB8B99-164D-4F51-9E69-AECE57493A93}"/>
    <dataValidation allowBlank="1" showInputMessage="1" showErrorMessage="1" prompt="Nombre del indicador" sqref="B28:B29" xr:uid="{3FF3C7F1-052B-4689-97E1-0EEC782A6AE3}"/>
    <dataValidation allowBlank="1" showInputMessage="1" showErrorMessage="1" prompt="Nombre de cada producto" sqref="A28:A29" xr:uid="{2947E0C5-61A1-48DD-8DCD-04F9232477FC}"/>
    <dataValidation allowBlank="1" showInputMessage="1" showErrorMessage="1" prompt="¿En qué consiste el programa?" sqref="B19:J19" xr:uid="{560FC5A9-FF43-4716-9F7E-B2B93944CE32}"/>
    <dataValidation allowBlank="1" showInputMessage="1" showErrorMessage="1" prompt="Presupuesto del programa" sqref="A25:C25 F25" xr:uid="{2C90DB71-EB15-47FB-969B-D3C6779E55E0}"/>
    <dataValidation allowBlank="1" showInputMessage="1" showErrorMessage="1" prompt="Oportunidades de mejora identificadas" sqref="A38:J39" xr:uid="{DA848EFB-3FC8-4206-B557-B09F4E34DBE3}"/>
    <dataValidation allowBlank="1" showInputMessage="1" showErrorMessage="1" prompt="De existir desvío, explicar razones." sqref="B35:J35" xr:uid="{15752D16-318A-466B-84D2-F16C378EE918}"/>
    <dataValidation allowBlank="1" showInputMessage="1" showErrorMessage="1" prompt="1. Describir lo plasmado en el presupuesto_x000a_2. Describir lo alcanzado en términos financieros y de producción " sqref="B34" xr:uid="{A72D67B3-A10B-4E8F-9A22-A756D2816C9A}"/>
    <dataValidation allowBlank="1" showInputMessage="1" showErrorMessage="1" prompt="¿En qué consiste el producto? su objetivo" sqref="B33:J33" xr:uid="{9E88C68F-8C27-424A-8B89-FD3AC001BADA}"/>
    <dataValidation allowBlank="1" showInputMessage="1" showErrorMessage="1" prompt="¿A quién va dirigido el programa?, ¿qué característica tiene esta población que requiere ser beneficiada?" sqref="B20:J20" xr:uid="{1FFB9F1E-EF31-41EC-B53B-31C71B45A0F7}"/>
    <dataValidation allowBlank="1" showInputMessage="1" prompt="Nombre del capítulo" sqref="B8:J10" xr:uid="{7B510400-5492-4460-9A17-6F9C9401B683}"/>
    <dataValidation allowBlank="1" sqref="A8" xr:uid="{4E4D531B-D39C-42CD-8509-9C2E6575184D}"/>
  </dataValidations>
  <pageMargins left="0.70866141732283472" right="0.70866141732283472" top="0.74803149606299213" bottom="0.74803149606299213" header="0.31496062992125984" footer="0.31496062992125984"/>
  <pageSetup scale="65" orientation="portrait" r:id="rId1"/>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E716E5-AE97-4E84-8643-F6DB440F1B9C}">
  <dimension ref="A1:K42"/>
  <sheetViews>
    <sheetView workbookViewId="0">
      <selection activeCell="B34" sqref="B34:J34"/>
    </sheetView>
  </sheetViews>
  <sheetFormatPr baseColWidth="10" defaultRowHeight="15" x14ac:dyDescent="0.25"/>
  <cols>
    <col min="1" max="1" width="23" style="8" customWidth="1"/>
    <col min="2" max="10" width="12.7109375" style="8" customWidth="1"/>
    <col min="11" max="11" width="11.42578125" style="8"/>
  </cols>
  <sheetData>
    <row r="1" spans="1:11" ht="21.75" thickBot="1" x14ac:dyDescent="0.3">
      <c r="A1" s="21"/>
      <c r="B1" s="42" t="s">
        <v>37</v>
      </c>
      <c r="C1" s="43"/>
      <c r="D1" s="43"/>
      <c r="E1" s="43"/>
      <c r="F1" s="43"/>
      <c r="G1" s="43"/>
      <c r="H1" s="43"/>
      <c r="I1" s="43"/>
      <c r="J1" s="44"/>
      <c r="K1" s="1"/>
    </row>
    <row r="2" spans="1:11" ht="21.75" thickBot="1" x14ac:dyDescent="0.3">
      <c r="A2" s="22"/>
      <c r="B2" s="45" t="s">
        <v>0</v>
      </c>
      <c r="C2" s="46"/>
      <c r="D2" s="45" t="s">
        <v>1</v>
      </c>
      <c r="E2" s="47"/>
      <c r="F2" s="47"/>
      <c r="G2" s="46"/>
      <c r="H2" s="48"/>
      <c r="I2" s="2" t="s">
        <v>2</v>
      </c>
      <c r="J2" s="3" t="s">
        <v>3</v>
      </c>
      <c r="K2" s="1"/>
    </row>
    <row r="3" spans="1:11" ht="21.75" thickBot="1" x14ac:dyDescent="0.3">
      <c r="A3" s="23"/>
      <c r="B3" s="49" t="s">
        <v>4</v>
      </c>
      <c r="C3" s="50"/>
      <c r="D3" s="49" t="s">
        <v>54</v>
      </c>
      <c r="E3" s="50"/>
      <c r="F3" s="50"/>
      <c r="G3" s="50"/>
      <c r="H3" s="51"/>
      <c r="I3" s="4">
        <v>43552</v>
      </c>
      <c r="J3" s="5">
        <v>0</v>
      </c>
      <c r="K3" s="1"/>
    </row>
    <row r="4" spans="1:11" x14ac:dyDescent="0.25">
      <c r="A4" s="52"/>
      <c r="B4" s="53"/>
      <c r="C4" s="53"/>
      <c r="D4" s="54"/>
      <c r="E4" s="54"/>
      <c r="F4" s="54"/>
      <c r="G4" s="54"/>
      <c r="H4" s="54"/>
      <c r="I4" s="53"/>
      <c r="J4" s="55"/>
      <c r="K4" s="1"/>
    </row>
    <row r="5" spans="1:11" ht="3" customHeight="1" x14ac:dyDescent="0.25">
      <c r="A5" s="33"/>
      <c r="B5" s="34"/>
      <c r="C5" s="34"/>
      <c r="D5" s="34"/>
      <c r="E5" s="34"/>
      <c r="F5" s="34"/>
      <c r="G5" s="34"/>
      <c r="H5" s="34"/>
      <c r="I5" s="34"/>
      <c r="J5" s="35"/>
      <c r="K5" s="1"/>
    </row>
    <row r="6" spans="1:11" ht="15.75" x14ac:dyDescent="0.25">
      <c r="A6" s="36" t="s">
        <v>5</v>
      </c>
      <c r="B6" s="37"/>
      <c r="C6" s="37"/>
      <c r="D6" s="37"/>
      <c r="E6" s="37"/>
      <c r="F6" s="37"/>
      <c r="G6" s="37"/>
      <c r="H6" s="37"/>
      <c r="I6" s="37"/>
      <c r="J6" s="38"/>
      <c r="K6" s="1"/>
    </row>
    <row r="7" spans="1:11" ht="15.75" x14ac:dyDescent="0.25">
      <c r="A7" s="39" t="s">
        <v>6</v>
      </c>
      <c r="B7" s="40"/>
      <c r="C7" s="40"/>
      <c r="D7" s="40"/>
      <c r="E7" s="40"/>
      <c r="F7" s="40"/>
      <c r="G7" s="40"/>
      <c r="H7" s="40"/>
      <c r="I7" s="40"/>
      <c r="J7" s="41"/>
      <c r="K7" s="1"/>
    </row>
    <row r="8" spans="1:11" x14ac:dyDescent="0.25">
      <c r="A8" s="6" t="s">
        <v>7</v>
      </c>
      <c r="B8" s="56" t="s">
        <v>55</v>
      </c>
      <c r="C8" s="57"/>
      <c r="D8" s="57"/>
      <c r="E8" s="57"/>
      <c r="F8" s="57"/>
      <c r="G8" s="57"/>
      <c r="H8" s="57"/>
      <c r="I8" s="57"/>
      <c r="J8" s="58"/>
      <c r="K8" s="1"/>
    </row>
    <row r="9" spans="1:11" ht="15" customHeight="1" x14ac:dyDescent="0.25">
      <c r="A9" s="24" t="s">
        <v>38</v>
      </c>
      <c r="B9" s="56" t="s">
        <v>56</v>
      </c>
      <c r="C9" s="57"/>
      <c r="D9" s="57"/>
      <c r="E9" s="57"/>
      <c r="F9" s="57"/>
      <c r="G9" s="57"/>
      <c r="H9" s="57"/>
      <c r="I9" s="57"/>
      <c r="J9" s="58"/>
      <c r="K9" s="1"/>
    </row>
    <row r="10" spans="1:11" x14ac:dyDescent="0.25">
      <c r="A10" s="24" t="s">
        <v>39</v>
      </c>
      <c r="B10" s="56" t="s">
        <v>57</v>
      </c>
      <c r="C10" s="57"/>
      <c r="D10" s="57"/>
      <c r="E10" s="57"/>
      <c r="F10" s="57"/>
      <c r="G10" s="57"/>
      <c r="H10" s="57"/>
      <c r="I10" s="57"/>
      <c r="J10" s="58"/>
      <c r="K10" s="1"/>
    </row>
    <row r="11" spans="1:11" ht="31.5" customHeight="1" x14ac:dyDescent="0.25">
      <c r="A11" s="6" t="s">
        <v>8</v>
      </c>
      <c r="B11" s="59" t="s">
        <v>71</v>
      </c>
      <c r="C11" s="59"/>
      <c r="D11" s="59"/>
      <c r="E11" s="59"/>
      <c r="F11" s="59"/>
      <c r="G11" s="59"/>
      <c r="H11" s="59"/>
      <c r="I11" s="59"/>
      <c r="J11" s="59"/>
    </row>
    <row r="12" spans="1:11" ht="52.15" customHeight="1" x14ac:dyDescent="0.25">
      <c r="A12" s="6" t="s">
        <v>9</v>
      </c>
      <c r="B12" s="59" t="s">
        <v>72</v>
      </c>
      <c r="C12" s="59"/>
      <c r="D12" s="59"/>
      <c r="E12" s="59"/>
      <c r="F12" s="59"/>
      <c r="G12" s="59"/>
      <c r="H12" s="59"/>
      <c r="I12" s="59"/>
      <c r="J12" s="59"/>
    </row>
    <row r="13" spans="1:11" ht="15.75" x14ac:dyDescent="0.25">
      <c r="A13" s="36" t="s">
        <v>10</v>
      </c>
      <c r="B13" s="37"/>
      <c r="C13" s="37"/>
      <c r="D13" s="37"/>
      <c r="E13" s="37"/>
      <c r="F13" s="37"/>
      <c r="G13" s="37"/>
      <c r="H13" s="37"/>
      <c r="I13" s="37"/>
      <c r="J13" s="38"/>
    </row>
    <row r="14" spans="1:11" ht="27.75" customHeight="1" x14ac:dyDescent="0.25">
      <c r="A14" s="6" t="s">
        <v>11</v>
      </c>
      <c r="B14" s="25">
        <v>1</v>
      </c>
      <c r="C14" s="32" t="str">
        <f>IFERROR(VLOOKUP(B14,'[1]Validacion datos'!A2:B5,2,FALSE),"")</f>
        <v>DESARROLLO INSTITUCIONAL</v>
      </c>
      <c r="D14" s="32"/>
      <c r="E14" s="32"/>
      <c r="F14" s="32"/>
      <c r="G14" s="32"/>
      <c r="H14" s="32"/>
      <c r="I14" s="32"/>
      <c r="J14" s="32"/>
    </row>
    <row r="15" spans="1:11" ht="26.25" customHeight="1" x14ac:dyDescent="0.25">
      <c r="A15" s="6" t="s">
        <v>12</v>
      </c>
      <c r="B15" s="9">
        <v>1.1000000000000001</v>
      </c>
      <c r="C15" s="32" t="str">
        <f>IFERROR(VLOOKUP(B15,'[1]Validacion datos'!A8:B26,2,FALSE),"")</f>
        <v>Administración pública transparente, eficiente y orientada</v>
      </c>
      <c r="D15" s="32"/>
      <c r="E15" s="32"/>
      <c r="F15" s="32"/>
      <c r="G15" s="32"/>
      <c r="H15" s="32"/>
      <c r="I15" s="32"/>
      <c r="J15" s="32"/>
    </row>
    <row r="16" spans="1:11" ht="31.9" customHeight="1" x14ac:dyDescent="0.25">
      <c r="A16" s="6" t="s">
        <v>13</v>
      </c>
      <c r="B16" s="9" t="s">
        <v>73</v>
      </c>
      <c r="C16" s="32" t="str">
        <f>IFERROR(VLOOKUP(B16,'[1]Validacion datos'!D8:E64,2,FALSE),"")</f>
        <v>Estructurar una administración pública eficiente que actúe con honestidad, transparencia y rendición de cuentas y se oriente a la obtención de resultados en beneficio de la sociedad y del desarrollo nacional y local</v>
      </c>
      <c r="D16" s="32"/>
      <c r="E16" s="32"/>
      <c r="F16" s="32"/>
      <c r="G16" s="32"/>
      <c r="H16" s="32"/>
      <c r="I16" s="32"/>
      <c r="J16" s="32"/>
    </row>
    <row r="17" spans="1:11" ht="15.75" x14ac:dyDescent="0.25">
      <c r="A17" s="36" t="s">
        <v>14</v>
      </c>
      <c r="B17" s="37"/>
      <c r="C17" s="37"/>
      <c r="D17" s="37"/>
      <c r="E17" s="37"/>
      <c r="F17" s="37"/>
      <c r="G17" s="37"/>
      <c r="H17" s="37"/>
      <c r="I17" s="37"/>
      <c r="J17" s="38"/>
    </row>
    <row r="18" spans="1:11" ht="29.25" customHeight="1" x14ac:dyDescent="0.25">
      <c r="A18" s="6" t="s">
        <v>15</v>
      </c>
      <c r="B18" s="60" t="s">
        <v>63</v>
      </c>
      <c r="C18" s="60"/>
      <c r="D18" s="60"/>
      <c r="E18" s="60"/>
      <c r="F18" s="60"/>
      <c r="G18" s="60"/>
      <c r="H18" s="60"/>
      <c r="I18" s="60"/>
      <c r="J18" s="61"/>
    </row>
    <row r="19" spans="1:11" ht="33" customHeight="1" x14ac:dyDescent="0.25">
      <c r="A19" s="10" t="s">
        <v>16</v>
      </c>
      <c r="B19" s="60" t="s">
        <v>80</v>
      </c>
      <c r="C19" s="60"/>
      <c r="D19" s="60"/>
      <c r="E19" s="60"/>
      <c r="F19" s="60"/>
      <c r="G19" s="60"/>
      <c r="H19" s="60"/>
      <c r="I19" s="60"/>
      <c r="J19" s="61"/>
    </row>
    <row r="20" spans="1:11" ht="34.5" customHeight="1" x14ac:dyDescent="0.25">
      <c r="A20" s="10" t="s">
        <v>17</v>
      </c>
      <c r="B20" s="60" t="s">
        <v>81</v>
      </c>
      <c r="C20" s="60"/>
      <c r="D20" s="60"/>
      <c r="E20" s="60"/>
      <c r="F20" s="60"/>
      <c r="G20" s="60"/>
      <c r="H20" s="60"/>
      <c r="I20" s="60"/>
      <c r="J20" s="61"/>
    </row>
    <row r="21" spans="1:11" ht="35.25" customHeight="1" x14ac:dyDescent="0.25">
      <c r="A21" s="10" t="s">
        <v>40</v>
      </c>
      <c r="B21" s="60" t="s">
        <v>82</v>
      </c>
      <c r="C21" s="60"/>
      <c r="D21" s="60"/>
      <c r="E21" s="60"/>
      <c r="F21" s="60"/>
      <c r="G21" s="60"/>
      <c r="H21" s="60"/>
      <c r="I21" s="60"/>
      <c r="J21" s="61"/>
      <c r="K21" s="1"/>
    </row>
    <row r="22" spans="1:11" ht="15.75" x14ac:dyDescent="0.25">
      <c r="A22" s="36" t="s">
        <v>18</v>
      </c>
      <c r="B22" s="37"/>
      <c r="C22" s="37"/>
      <c r="D22" s="37"/>
      <c r="E22" s="37"/>
      <c r="F22" s="37"/>
      <c r="G22" s="37"/>
      <c r="H22" s="37"/>
      <c r="I22" s="37"/>
      <c r="J22" s="38"/>
    </row>
    <row r="23" spans="1:11" ht="15.75" x14ac:dyDescent="0.25">
      <c r="A23" s="39" t="s">
        <v>19</v>
      </c>
      <c r="B23" s="40"/>
      <c r="C23" s="40"/>
      <c r="D23" s="40"/>
      <c r="E23" s="40"/>
      <c r="F23" s="40"/>
      <c r="G23" s="40"/>
      <c r="H23" s="40"/>
      <c r="I23" s="40"/>
      <c r="J23" s="41"/>
      <c r="K23" s="1"/>
    </row>
    <row r="24" spans="1:11" ht="15" customHeight="1" x14ac:dyDescent="0.25">
      <c r="A24" s="62" t="s">
        <v>20</v>
      </c>
      <c r="B24" s="63"/>
      <c r="C24" s="64" t="s">
        <v>21</v>
      </c>
      <c r="D24" s="66"/>
      <c r="E24" s="66"/>
      <c r="F24" s="66" t="s">
        <v>22</v>
      </c>
      <c r="G24" s="66"/>
      <c r="H24" s="63"/>
      <c r="I24" s="64" t="s">
        <v>23</v>
      </c>
      <c r="J24" s="65"/>
    </row>
    <row r="25" spans="1:11" x14ac:dyDescent="0.25">
      <c r="A25" s="82">
        <v>638184032</v>
      </c>
      <c r="B25" s="83"/>
      <c r="C25" s="72">
        <v>725718497.61000001</v>
      </c>
      <c r="D25" s="73"/>
      <c r="E25" s="74"/>
      <c r="F25" s="72">
        <v>534120853.56999999</v>
      </c>
      <c r="G25" s="73"/>
      <c r="H25" s="74"/>
      <c r="I25" s="84">
        <f>+F25/C25</f>
        <v>0.73598903063517573</v>
      </c>
      <c r="J25" s="85"/>
    </row>
    <row r="26" spans="1:11" ht="15.75" x14ac:dyDescent="0.25">
      <c r="A26" s="39" t="s">
        <v>24</v>
      </c>
      <c r="B26" s="40"/>
      <c r="C26" s="40"/>
      <c r="D26" s="40"/>
      <c r="E26" s="40"/>
      <c r="F26" s="40"/>
      <c r="G26" s="40"/>
      <c r="H26" s="40"/>
      <c r="I26" s="40"/>
      <c r="J26" s="41"/>
      <c r="K26" s="1"/>
    </row>
    <row r="27" spans="1:11" ht="15" customHeight="1" x14ac:dyDescent="0.25">
      <c r="A27" s="7"/>
      <c r="B27"/>
      <c r="C27" s="67" t="s">
        <v>25</v>
      </c>
      <c r="D27" s="68"/>
      <c r="E27" s="69" t="s">
        <v>66</v>
      </c>
      <c r="F27" s="71"/>
      <c r="G27" s="69" t="s">
        <v>67</v>
      </c>
      <c r="H27" s="69"/>
      <c r="I27" s="67" t="s">
        <v>26</v>
      </c>
      <c r="J27" s="70"/>
    </row>
    <row r="28" spans="1:11" ht="38.25" x14ac:dyDescent="0.25">
      <c r="A28" s="11" t="s">
        <v>27</v>
      </c>
      <c r="B28" s="12" t="s">
        <v>28</v>
      </c>
      <c r="C28" s="12" t="s">
        <v>42</v>
      </c>
      <c r="D28" s="12" t="s">
        <v>43</v>
      </c>
      <c r="E28" s="12" t="s">
        <v>48</v>
      </c>
      <c r="F28" s="12" t="s">
        <v>49</v>
      </c>
      <c r="G28" s="12" t="s">
        <v>50</v>
      </c>
      <c r="H28" s="12" t="s">
        <v>51</v>
      </c>
      <c r="I28" s="12" t="s">
        <v>52</v>
      </c>
      <c r="J28" s="13" t="s">
        <v>53</v>
      </c>
    </row>
    <row r="29" spans="1:11" ht="36" x14ac:dyDescent="0.25">
      <c r="A29" s="14" t="s">
        <v>83</v>
      </c>
      <c r="B29" s="15" t="s">
        <v>84</v>
      </c>
      <c r="C29" s="16">
        <v>328</v>
      </c>
      <c r="D29" s="17">
        <v>725718497.61000001</v>
      </c>
      <c r="E29" s="17">
        <v>91</v>
      </c>
      <c r="F29" s="17">
        <v>212884032</v>
      </c>
      <c r="G29" s="18">
        <v>91</v>
      </c>
      <c r="H29" s="17">
        <v>154707099.53999999</v>
      </c>
      <c r="I29" s="19">
        <f>IF(G29&gt;0,G29/C29,0)</f>
        <v>0.27743902439024393</v>
      </c>
      <c r="J29" s="28">
        <f>+Tabla13[[#This Row],[Financiera 
 (F)]]/Tabla13[[#This Row],[Financiera
(D)]]</f>
        <v>0.72672007424211127</v>
      </c>
    </row>
    <row r="30" spans="1:11" ht="15.75" x14ac:dyDescent="0.25">
      <c r="A30" s="36" t="s">
        <v>29</v>
      </c>
      <c r="B30" s="37"/>
      <c r="C30" s="37"/>
      <c r="D30" s="37"/>
      <c r="E30" s="37"/>
      <c r="F30" s="37"/>
      <c r="G30" s="37"/>
      <c r="H30" s="37"/>
      <c r="I30" s="37"/>
      <c r="J30" s="38"/>
    </row>
    <row r="31" spans="1:11" ht="15.75" x14ac:dyDescent="0.25">
      <c r="A31" s="39" t="s">
        <v>30</v>
      </c>
      <c r="B31" s="40"/>
      <c r="C31" s="40"/>
      <c r="D31" s="40"/>
      <c r="E31" s="40"/>
      <c r="F31" s="40"/>
      <c r="G31" s="40"/>
      <c r="H31" s="40"/>
      <c r="I31" s="40"/>
      <c r="J31" s="41"/>
    </row>
    <row r="32" spans="1:11" x14ac:dyDescent="0.25">
      <c r="A32" s="20" t="s">
        <v>31</v>
      </c>
      <c r="B32" s="60" t="s">
        <v>59</v>
      </c>
      <c r="C32" s="60"/>
      <c r="D32" s="60"/>
      <c r="E32" s="60"/>
      <c r="F32" s="60"/>
      <c r="G32" s="60"/>
      <c r="H32" s="60"/>
      <c r="I32" s="60"/>
      <c r="J32" s="61"/>
      <c r="K32" s="1"/>
    </row>
    <row r="33" spans="1:11" ht="38.450000000000003" customHeight="1" x14ac:dyDescent="0.25">
      <c r="A33" s="20" t="s">
        <v>32</v>
      </c>
      <c r="B33" s="60" t="s">
        <v>85</v>
      </c>
      <c r="C33" s="60"/>
      <c r="D33" s="60"/>
      <c r="E33" s="60"/>
      <c r="F33" s="60"/>
      <c r="G33" s="60"/>
      <c r="H33" s="60"/>
      <c r="I33" s="60"/>
      <c r="J33" s="61"/>
    </row>
    <row r="34" spans="1:11" ht="58.9" customHeight="1" x14ac:dyDescent="0.25">
      <c r="A34" s="20" t="s">
        <v>33</v>
      </c>
      <c r="B34" s="60" t="s">
        <v>69</v>
      </c>
      <c r="C34" s="60"/>
      <c r="D34" s="60"/>
      <c r="E34" s="60"/>
      <c r="F34" s="60"/>
      <c r="G34" s="60"/>
      <c r="H34" s="60"/>
      <c r="I34" s="60"/>
      <c r="J34" s="61"/>
    </row>
    <row r="35" spans="1:11" ht="85.5" customHeight="1" x14ac:dyDescent="0.25">
      <c r="A35" s="20" t="s">
        <v>34</v>
      </c>
      <c r="B35" s="60" t="s">
        <v>86</v>
      </c>
      <c r="C35" s="60"/>
      <c r="D35" s="60"/>
      <c r="E35" s="60"/>
      <c r="F35" s="60"/>
      <c r="G35" s="60"/>
      <c r="H35" s="60"/>
      <c r="I35" s="60"/>
      <c r="J35" s="61"/>
    </row>
    <row r="36" spans="1:11" ht="15.75" x14ac:dyDescent="0.25">
      <c r="A36" s="36" t="s">
        <v>35</v>
      </c>
      <c r="B36" s="37"/>
      <c r="C36" s="37"/>
      <c r="D36" s="37"/>
      <c r="E36" s="37"/>
      <c r="F36" s="37"/>
      <c r="G36" s="37"/>
      <c r="H36" s="37"/>
      <c r="I36" s="37"/>
      <c r="J36" s="38"/>
    </row>
    <row r="37" spans="1:11" ht="15.75" x14ac:dyDescent="0.25">
      <c r="A37" s="75" t="s">
        <v>36</v>
      </c>
      <c r="B37" s="76"/>
      <c r="C37" s="76"/>
      <c r="D37" s="76"/>
      <c r="E37" s="76"/>
      <c r="F37" s="76"/>
      <c r="G37" s="76"/>
      <c r="H37" s="76"/>
      <c r="I37" s="76"/>
      <c r="J37" s="77"/>
    </row>
    <row r="38" spans="1:11" x14ac:dyDescent="0.25">
      <c r="A38" s="78" t="s">
        <v>45</v>
      </c>
      <c r="B38" s="79"/>
      <c r="C38" s="79"/>
      <c r="D38" s="79"/>
      <c r="E38" s="79"/>
      <c r="F38" s="79"/>
      <c r="G38" s="79"/>
      <c r="H38" s="79"/>
      <c r="I38" s="79"/>
      <c r="J38" s="80"/>
      <c r="K38" s="1"/>
    </row>
    <row r="39" spans="1:11" ht="27.75" customHeight="1" x14ac:dyDescent="0.25">
      <c r="A39" s="26"/>
      <c r="B39" s="26"/>
      <c r="C39" s="26"/>
      <c r="D39" s="26"/>
      <c r="E39" s="26"/>
      <c r="F39" s="26"/>
      <c r="G39" s="26"/>
      <c r="H39" s="26"/>
      <c r="I39" s="26"/>
      <c r="J39" s="26"/>
    </row>
    <row r="40" spans="1:11" ht="27.75" customHeight="1" x14ac:dyDescent="0.25">
      <c r="A40" s="81" t="s">
        <v>46</v>
      </c>
      <c r="B40" s="81"/>
      <c r="C40" s="81"/>
      <c r="D40" s="81"/>
      <c r="E40" s="81"/>
      <c r="F40" s="81"/>
      <c r="G40" s="81"/>
      <c r="H40" s="81"/>
      <c r="I40" s="81"/>
      <c r="J40" s="81"/>
    </row>
    <row r="41" spans="1:11" ht="30.75" customHeight="1" x14ac:dyDescent="0.25"/>
    <row r="42" spans="1:11" ht="16.5" x14ac:dyDescent="0.25">
      <c r="A42" s="29"/>
    </row>
  </sheetData>
  <mergeCells count="48">
    <mergeCell ref="A37:J37"/>
    <mergeCell ref="A38:J38"/>
    <mergeCell ref="A40:J40"/>
    <mergeCell ref="A31:J31"/>
    <mergeCell ref="B32:J32"/>
    <mergeCell ref="B33:J33"/>
    <mergeCell ref="B34:J34"/>
    <mergeCell ref="B35:J35"/>
    <mergeCell ref="A36:J36"/>
    <mergeCell ref="A30:J30"/>
    <mergeCell ref="A23:J23"/>
    <mergeCell ref="A24:B24"/>
    <mergeCell ref="C24:E24"/>
    <mergeCell ref="F24:H24"/>
    <mergeCell ref="I24:J24"/>
    <mergeCell ref="A25:B25"/>
    <mergeCell ref="C25:E25"/>
    <mergeCell ref="F25:H25"/>
    <mergeCell ref="I25:J25"/>
    <mergeCell ref="A26:J26"/>
    <mergeCell ref="C27:D27"/>
    <mergeCell ref="E27:F27"/>
    <mergeCell ref="G27:H27"/>
    <mergeCell ref="I27:J27"/>
    <mergeCell ref="A22:J22"/>
    <mergeCell ref="B11:J11"/>
    <mergeCell ref="B12:J12"/>
    <mergeCell ref="A13:J13"/>
    <mergeCell ref="C14:J14"/>
    <mergeCell ref="C15:J15"/>
    <mergeCell ref="C16:J16"/>
    <mergeCell ref="A17:J17"/>
    <mergeCell ref="B18:J18"/>
    <mergeCell ref="B19:J19"/>
    <mergeCell ref="B20:J20"/>
    <mergeCell ref="B21:J21"/>
    <mergeCell ref="B10:J10"/>
    <mergeCell ref="B1:J1"/>
    <mergeCell ref="B2:C2"/>
    <mergeCell ref="D2:H2"/>
    <mergeCell ref="B3:C3"/>
    <mergeCell ref="D3:H3"/>
    <mergeCell ref="A4:J4"/>
    <mergeCell ref="A5:J5"/>
    <mergeCell ref="A6:J6"/>
    <mergeCell ref="A7:J7"/>
    <mergeCell ref="B8:J8"/>
    <mergeCell ref="B9:J9"/>
  </mergeCells>
  <dataValidations count="16">
    <dataValidation allowBlank="1" sqref="A8" xr:uid="{DFAAC077-E210-4EB9-B655-AA69494EEB8B}"/>
    <dataValidation allowBlank="1" showInputMessage="1" prompt="Nombre del capítulo" sqref="B8:J10" xr:uid="{E6A1A173-08FE-4E2C-AD73-905DC4BE2ECE}"/>
    <dataValidation allowBlank="1" showInputMessage="1" showErrorMessage="1" prompt="¿A quién va dirigido el programa?, ¿qué característica tiene esta población que requiere ser beneficiada?" sqref="B20:J20" xr:uid="{1775533E-4A6E-4063-90BD-AF947E775CFB}"/>
    <dataValidation allowBlank="1" showInputMessage="1" showErrorMessage="1" prompt="Nombre del producto" sqref="B32:J32" xr:uid="{C79E84CB-CF68-4C2C-A2EC-A487AFA49E92}"/>
    <dataValidation allowBlank="1" showInputMessage="1" showErrorMessage="1" prompt="¿En qué consiste el producto? su objetivo" sqref="B33:J33" xr:uid="{FE23E721-1CEF-4B76-BD42-D8C4CD94A431}"/>
    <dataValidation allowBlank="1" showInputMessage="1" showErrorMessage="1" prompt="1. Describir lo plasmado en el presupuesto_x000a_2. Describir lo alcanzado en términos financieros y de producción " sqref="B34" xr:uid="{8599BBDE-155A-4738-B0B1-019BD15A6444}"/>
    <dataValidation allowBlank="1" showInputMessage="1" showErrorMessage="1" prompt="De existir desvío, explicar razones." sqref="B35:J35" xr:uid="{AFFB4094-E8D2-4205-ADF0-811ED2BC2209}"/>
    <dataValidation allowBlank="1" showInputMessage="1" showErrorMessage="1" prompt="Oportunidades de mejora identificadas" sqref="A38:J39" xr:uid="{A77825DA-9355-4CED-83DD-9662B400CA69}"/>
    <dataValidation allowBlank="1" showInputMessage="1" showErrorMessage="1" prompt="Presupuesto del programa" sqref="A25:C25 F25" xr:uid="{57759D75-D695-4F05-9A36-8DEFD0741A9C}"/>
    <dataValidation allowBlank="1" showInputMessage="1" showErrorMessage="1" prompt="¿En qué consiste el programa?" sqref="B19:J19" xr:uid="{17FA4E55-ADBD-439F-8CC6-56125DF466A7}"/>
    <dataValidation allowBlank="1" showInputMessage="1" showErrorMessage="1" prompt="Nombre de cada producto" sqref="A28:A29" xr:uid="{6C449D18-6C9F-4E3A-99CD-E806A39FE5A7}"/>
    <dataValidation allowBlank="1" showInputMessage="1" showErrorMessage="1" prompt="Nombre del indicador" sqref="B28:B29" xr:uid="{465709B6-25EB-4762-8C70-C32907B764C2}"/>
    <dataValidation allowBlank="1" showInputMessage="1" showErrorMessage="1" prompt="Meta anual del indicador" sqref="E28 C28:C29" xr:uid="{D258D2A1-B758-41F8-A734-49B93401325F}"/>
    <dataValidation allowBlank="1" showInputMessage="1" showErrorMessage="1" prompt="Monto presupuestado para el producto" sqref="D28:D29 E29:F29 F28" xr:uid="{B71F989E-3CE9-485A-A5C9-8973EEACB80F}"/>
    <dataValidation allowBlank="1" showInputMessage="1" showErrorMessage="1" prompt="Meta alcanzada en el trimestre" sqref="G28:G29" xr:uid="{78EE2B74-45D6-4243-8C34-25DBE4653563}"/>
    <dataValidation allowBlank="1" showInputMessage="1" showErrorMessage="1" prompt="Monto ejecutado en el trimestre" sqref="H28:H29" xr:uid="{A632AAB5-FCA9-42DC-B132-F7F9063E3E9F}"/>
  </dataValidations>
  <pageMargins left="0.70866141732283472" right="0.70866141732283472" top="0.74803149606299213" bottom="0.74803149606299213" header="0.31496062992125984" footer="0.31496062992125984"/>
  <pageSetup scale="65"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8EC25C-BA19-4C1B-ACA0-D7A1A8BBD8C6}">
  <dimension ref="A1:K44"/>
  <sheetViews>
    <sheetView workbookViewId="0">
      <selection activeCell="B19" sqref="B19:J19"/>
    </sheetView>
  </sheetViews>
  <sheetFormatPr baseColWidth="10" defaultRowHeight="15" x14ac:dyDescent="0.25"/>
  <cols>
    <col min="1" max="1" width="23" style="8" customWidth="1"/>
    <col min="2" max="10" width="12.7109375" style="8" customWidth="1"/>
    <col min="11" max="11" width="11.42578125" style="8"/>
  </cols>
  <sheetData>
    <row r="1" spans="1:11" ht="21.75" thickBot="1" x14ac:dyDescent="0.3">
      <c r="A1" s="21"/>
      <c r="B1" s="42" t="s">
        <v>37</v>
      </c>
      <c r="C1" s="43"/>
      <c r="D1" s="43"/>
      <c r="E1" s="43"/>
      <c r="F1" s="43"/>
      <c r="G1" s="43"/>
      <c r="H1" s="43"/>
      <c r="I1" s="43"/>
      <c r="J1" s="44"/>
      <c r="K1" s="1"/>
    </row>
    <row r="2" spans="1:11" ht="21.75" thickBot="1" x14ac:dyDescent="0.3">
      <c r="A2" s="22"/>
      <c r="B2" s="45" t="s">
        <v>0</v>
      </c>
      <c r="C2" s="46"/>
      <c r="D2" s="45" t="s">
        <v>1</v>
      </c>
      <c r="E2" s="47"/>
      <c r="F2" s="47"/>
      <c r="G2" s="46"/>
      <c r="H2" s="48"/>
      <c r="I2" s="2" t="s">
        <v>2</v>
      </c>
      <c r="J2" s="3" t="s">
        <v>3</v>
      </c>
      <c r="K2" s="1"/>
    </row>
    <row r="3" spans="1:11" ht="21.75" thickBot="1" x14ac:dyDescent="0.3">
      <c r="A3" s="23"/>
      <c r="B3" s="49" t="s">
        <v>4</v>
      </c>
      <c r="C3" s="50"/>
      <c r="D3" s="49" t="s">
        <v>54</v>
      </c>
      <c r="E3" s="50"/>
      <c r="F3" s="50"/>
      <c r="G3" s="50"/>
      <c r="H3" s="51"/>
      <c r="I3" s="4">
        <v>43552</v>
      </c>
      <c r="J3" s="5">
        <v>0</v>
      </c>
      <c r="K3" s="1"/>
    </row>
    <row r="4" spans="1:11" x14ac:dyDescent="0.25">
      <c r="A4" s="52"/>
      <c r="B4" s="53"/>
      <c r="C4" s="53"/>
      <c r="D4" s="54"/>
      <c r="E4" s="54"/>
      <c r="F4" s="54"/>
      <c r="G4" s="54"/>
      <c r="H4" s="54"/>
      <c r="I4" s="53"/>
      <c r="J4" s="55"/>
      <c r="K4" s="1"/>
    </row>
    <row r="5" spans="1:11" ht="3" customHeight="1" x14ac:dyDescent="0.25">
      <c r="A5" s="33"/>
      <c r="B5" s="34"/>
      <c r="C5" s="34"/>
      <c r="D5" s="34"/>
      <c r="E5" s="34"/>
      <c r="F5" s="34"/>
      <c r="G5" s="34"/>
      <c r="H5" s="34"/>
      <c r="I5" s="34"/>
      <c r="J5" s="35"/>
      <c r="K5" s="1"/>
    </row>
    <row r="6" spans="1:11" ht="15.75" x14ac:dyDescent="0.25">
      <c r="A6" s="36" t="s">
        <v>5</v>
      </c>
      <c r="B6" s="37"/>
      <c r="C6" s="37"/>
      <c r="D6" s="37"/>
      <c r="E6" s="37"/>
      <c r="F6" s="37"/>
      <c r="G6" s="37"/>
      <c r="H6" s="37"/>
      <c r="I6" s="37"/>
      <c r="J6" s="38"/>
      <c r="K6" s="1"/>
    </row>
    <row r="7" spans="1:11" ht="15.75" x14ac:dyDescent="0.25">
      <c r="A7" s="39" t="s">
        <v>6</v>
      </c>
      <c r="B7" s="40"/>
      <c r="C7" s="40"/>
      <c r="D7" s="40"/>
      <c r="E7" s="40"/>
      <c r="F7" s="40"/>
      <c r="G7" s="40"/>
      <c r="H7" s="40"/>
      <c r="I7" s="40"/>
      <c r="J7" s="41"/>
      <c r="K7" s="1"/>
    </row>
    <row r="8" spans="1:11" x14ac:dyDescent="0.25">
      <c r="A8" s="6" t="s">
        <v>7</v>
      </c>
      <c r="B8" s="56" t="s">
        <v>55</v>
      </c>
      <c r="C8" s="57"/>
      <c r="D8" s="57"/>
      <c r="E8" s="57"/>
      <c r="F8" s="57"/>
      <c r="G8" s="57"/>
      <c r="H8" s="57"/>
      <c r="I8" s="57"/>
      <c r="J8" s="58"/>
      <c r="K8" s="1"/>
    </row>
    <row r="9" spans="1:11" ht="15" customHeight="1" x14ac:dyDescent="0.25">
      <c r="A9" s="24" t="s">
        <v>38</v>
      </c>
      <c r="B9" s="56" t="s">
        <v>56</v>
      </c>
      <c r="C9" s="57"/>
      <c r="D9" s="57"/>
      <c r="E9" s="57"/>
      <c r="F9" s="57"/>
      <c r="G9" s="57"/>
      <c r="H9" s="57"/>
      <c r="I9" s="57"/>
      <c r="J9" s="58"/>
      <c r="K9" s="1"/>
    </row>
    <row r="10" spans="1:11" x14ac:dyDescent="0.25">
      <c r="A10" s="24" t="s">
        <v>39</v>
      </c>
      <c r="B10" s="56" t="s">
        <v>57</v>
      </c>
      <c r="C10" s="57"/>
      <c r="D10" s="57"/>
      <c r="E10" s="57"/>
      <c r="F10" s="57"/>
      <c r="G10" s="57"/>
      <c r="H10" s="57"/>
      <c r="I10" s="57"/>
      <c r="J10" s="58"/>
      <c r="K10" s="1"/>
    </row>
    <row r="11" spans="1:11" ht="31.5" customHeight="1" x14ac:dyDescent="0.25">
      <c r="A11" s="6" t="s">
        <v>8</v>
      </c>
      <c r="B11" s="59" t="s">
        <v>71</v>
      </c>
      <c r="C11" s="59"/>
      <c r="D11" s="59"/>
      <c r="E11" s="59"/>
      <c r="F11" s="59"/>
      <c r="G11" s="59"/>
      <c r="H11" s="59"/>
      <c r="I11" s="59"/>
      <c r="J11" s="59"/>
    </row>
    <row r="12" spans="1:11" ht="57" customHeight="1" x14ac:dyDescent="0.25">
      <c r="A12" s="6" t="s">
        <v>9</v>
      </c>
      <c r="B12" s="59" t="s">
        <v>72</v>
      </c>
      <c r="C12" s="59"/>
      <c r="D12" s="59"/>
      <c r="E12" s="59"/>
      <c r="F12" s="59"/>
      <c r="G12" s="59"/>
      <c r="H12" s="59"/>
      <c r="I12" s="59"/>
      <c r="J12" s="59"/>
    </row>
    <row r="13" spans="1:11" ht="15.75" x14ac:dyDescent="0.25">
      <c r="A13" s="36" t="s">
        <v>10</v>
      </c>
      <c r="B13" s="37"/>
      <c r="C13" s="37"/>
      <c r="D13" s="37"/>
      <c r="E13" s="37"/>
      <c r="F13" s="37"/>
      <c r="G13" s="37"/>
      <c r="H13" s="37"/>
      <c r="I13" s="37"/>
      <c r="J13" s="38"/>
    </row>
    <row r="14" spans="1:11" ht="27.75" customHeight="1" x14ac:dyDescent="0.25">
      <c r="A14" s="6" t="s">
        <v>11</v>
      </c>
      <c r="B14" s="25">
        <v>1</v>
      </c>
      <c r="C14" s="32" t="str">
        <f>IFERROR(VLOOKUP(B14,'[1]Validacion datos'!A2:B5,2,FALSE),"")</f>
        <v>DESARROLLO INSTITUCIONAL</v>
      </c>
      <c r="D14" s="32"/>
      <c r="E14" s="32"/>
      <c r="F14" s="32"/>
      <c r="G14" s="32"/>
      <c r="H14" s="32"/>
      <c r="I14" s="32"/>
      <c r="J14" s="32"/>
    </row>
    <row r="15" spans="1:11" ht="26.25" customHeight="1" x14ac:dyDescent="0.25">
      <c r="A15" s="6" t="s">
        <v>12</v>
      </c>
      <c r="B15" s="9">
        <v>1.1000000000000001</v>
      </c>
      <c r="C15" s="32" t="str">
        <f>IFERROR(VLOOKUP(B15,'[1]Validacion datos'!A8:B26,2,FALSE),"")</f>
        <v>Administración pública transparente, eficiente y orientada</v>
      </c>
      <c r="D15" s="32"/>
      <c r="E15" s="32"/>
      <c r="F15" s="32"/>
      <c r="G15" s="32"/>
      <c r="H15" s="32"/>
      <c r="I15" s="32"/>
      <c r="J15" s="32"/>
    </row>
    <row r="16" spans="1:11" ht="32.450000000000003" customHeight="1" x14ac:dyDescent="0.25">
      <c r="A16" s="6" t="s">
        <v>13</v>
      </c>
      <c r="B16" s="9" t="s">
        <v>73</v>
      </c>
      <c r="C16" s="32" t="str">
        <f>IFERROR(VLOOKUP(B16,'[1]Validacion datos'!D8:E64,2,FALSE),"")</f>
        <v>Estructurar una administración pública eficiente que actúe con honestidad, transparencia y rendición de cuentas y se oriente a la obtención de resultados en beneficio de la sociedad y del desarrollo nacional y local</v>
      </c>
      <c r="D16" s="32"/>
      <c r="E16" s="32"/>
      <c r="F16" s="32"/>
      <c r="G16" s="32"/>
      <c r="H16" s="32"/>
      <c r="I16" s="32"/>
      <c r="J16" s="32"/>
    </row>
    <row r="17" spans="1:11" ht="15.75" x14ac:dyDescent="0.25">
      <c r="A17" s="36" t="s">
        <v>14</v>
      </c>
      <c r="B17" s="37"/>
      <c r="C17" s="37"/>
      <c r="D17" s="37"/>
      <c r="E17" s="37"/>
      <c r="F17" s="37"/>
      <c r="G17" s="37"/>
      <c r="H17" s="37"/>
      <c r="I17" s="37"/>
      <c r="J17" s="38"/>
    </row>
    <row r="18" spans="1:11" ht="29.25" customHeight="1" x14ac:dyDescent="0.25">
      <c r="A18" s="6" t="s">
        <v>15</v>
      </c>
      <c r="B18" s="60" t="s">
        <v>65</v>
      </c>
      <c r="C18" s="60"/>
      <c r="D18" s="60"/>
      <c r="E18" s="60"/>
      <c r="F18" s="60"/>
      <c r="G18" s="60"/>
      <c r="H18" s="60"/>
      <c r="I18" s="60"/>
      <c r="J18" s="61"/>
    </row>
    <row r="19" spans="1:11" ht="68.45" customHeight="1" x14ac:dyDescent="0.25">
      <c r="A19" s="10" t="s">
        <v>16</v>
      </c>
      <c r="B19" s="60" t="s">
        <v>87</v>
      </c>
      <c r="C19" s="60"/>
      <c r="D19" s="60"/>
      <c r="E19" s="60"/>
      <c r="F19" s="60"/>
      <c r="G19" s="60"/>
      <c r="H19" s="60"/>
      <c r="I19" s="60"/>
      <c r="J19" s="61"/>
    </row>
    <row r="20" spans="1:11" ht="34.5" customHeight="1" x14ac:dyDescent="0.25">
      <c r="A20" s="10" t="s">
        <v>17</v>
      </c>
      <c r="B20" s="60" t="s">
        <v>88</v>
      </c>
      <c r="C20" s="60"/>
      <c r="D20" s="60"/>
      <c r="E20" s="60"/>
      <c r="F20" s="60"/>
      <c r="G20" s="60"/>
      <c r="H20" s="60"/>
      <c r="I20" s="60"/>
      <c r="J20" s="61"/>
    </row>
    <row r="21" spans="1:11" ht="35.25" customHeight="1" x14ac:dyDescent="0.25">
      <c r="A21" s="10" t="s">
        <v>40</v>
      </c>
      <c r="B21" s="60" t="s">
        <v>89</v>
      </c>
      <c r="C21" s="60"/>
      <c r="D21" s="60"/>
      <c r="E21" s="60"/>
      <c r="F21" s="60"/>
      <c r="G21" s="60"/>
      <c r="H21" s="60"/>
      <c r="I21" s="60"/>
      <c r="J21" s="61"/>
      <c r="K21" s="1"/>
    </row>
    <row r="22" spans="1:11" ht="15.75" x14ac:dyDescent="0.25">
      <c r="A22" s="36" t="s">
        <v>18</v>
      </c>
      <c r="B22" s="37"/>
      <c r="C22" s="37"/>
      <c r="D22" s="37"/>
      <c r="E22" s="37"/>
      <c r="F22" s="37"/>
      <c r="G22" s="37"/>
      <c r="H22" s="37"/>
      <c r="I22" s="37"/>
      <c r="J22" s="38"/>
    </row>
    <row r="23" spans="1:11" ht="15.75" x14ac:dyDescent="0.25">
      <c r="A23" s="39" t="s">
        <v>19</v>
      </c>
      <c r="B23" s="40"/>
      <c r="C23" s="40"/>
      <c r="D23" s="40"/>
      <c r="E23" s="40"/>
      <c r="F23" s="40"/>
      <c r="G23" s="40"/>
      <c r="H23" s="40"/>
      <c r="I23" s="40"/>
      <c r="J23" s="41"/>
      <c r="K23" s="1"/>
    </row>
    <row r="24" spans="1:11" ht="15" customHeight="1" x14ac:dyDescent="0.25">
      <c r="A24" s="62" t="s">
        <v>20</v>
      </c>
      <c r="B24" s="63"/>
      <c r="C24" s="64" t="s">
        <v>21</v>
      </c>
      <c r="D24" s="66"/>
      <c r="E24" s="66"/>
      <c r="F24" s="66" t="s">
        <v>22</v>
      </c>
      <c r="G24" s="66"/>
      <c r="H24" s="63"/>
      <c r="I24" s="64" t="s">
        <v>23</v>
      </c>
      <c r="J24" s="65"/>
    </row>
    <row r="25" spans="1:11" x14ac:dyDescent="0.25">
      <c r="A25" s="82">
        <v>208712840</v>
      </c>
      <c r="B25" s="83"/>
      <c r="C25" s="72">
        <v>257045530.72999999</v>
      </c>
      <c r="D25" s="73"/>
      <c r="E25" s="74"/>
      <c r="F25" s="72">
        <v>195228024.44</v>
      </c>
      <c r="G25" s="73"/>
      <c r="H25" s="74"/>
      <c r="I25" s="84">
        <f>+F25/C25</f>
        <v>0.75950756228112382</v>
      </c>
      <c r="J25" s="85"/>
    </row>
    <row r="26" spans="1:11" ht="15.75" x14ac:dyDescent="0.25">
      <c r="A26" s="39" t="s">
        <v>24</v>
      </c>
      <c r="B26" s="40"/>
      <c r="C26" s="40"/>
      <c r="D26" s="40"/>
      <c r="E26" s="40"/>
      <c r="F26" s="40"/>
      <c r="G26" s="40"/>
      <c r="H26" s="40"/>
      <c r="I26" s="40"/>
      <c r="J26" s="41"/>
      <c r="K26" s="1"/>
    </row>
    <row r="27" spans="1:11" ht="15" customHeight="1" x14ac:dyDescent="0.25">
      <c r="A27" s="7"/>
      <c r="B27"/>
      <c r="C27" s="67" t="s">
        <v>25</v>
      </c>
      <c r="D27" s="68"/>
      <c r="E27" s="69" t="s">
        <v>66</v>
      </c>
      <c r="F27" s="71"/>
      <c r="G27" s="69" t="s">
        <v>67</v>
      </c>
      <c r="H27" s="69"/>
      <c r="I27" s="67" t="s">
        <v>26</v>
      </c>
      <c r="J27" s="70"/>
    </row>
    <row r="28" spans="1:11" ht="38.25" x14ac:dyDescent="0.25">
      <c r="A28" s="11" t="s">
        <v>27</v>
      </c>
      <c r="B28" s="12" t="s">
        <v>28</v>
      </c>
      <c r="C28" s="12" t="s">
        <v>42</v>
      </c>
      <c r="D28" s="12" t="s">
        <v>43</v>
      </c>
      <c r="E28" s="12" t="s">
        <v>48</v>
      </c>
      <c r="F28" s="12" t="s">
        <v>49</v>
      </c>
      <c r="G28" s="12" t="s">
        <v>50</v>
      </c>
      <c r="H28" s="12" t="s">
        <v>51</v>
      </c>
      <c r="I28" s="12" t="s">
        <v>52</v>
      </c>
      <c r="J28" s="13" t="s">
        <v>53</v>
      </c>
    </row>
    <row r="29" spans="1:11" ht="60" x14ac:dyDescent="0.25">
      <c r="A29" s="14" t="s">
        <v>91</v>
      </c>
      <c r="B29" s="15" t="s">
        <v>92</v>
      </c>
      <c r="C29" s="16">
        <v>40</v>
      </c>
      <c r="D29" s="17">
        <v>257045530.72999999</v>
      </c>
      <c r="E29" s="17">
        <v>10</v>
      </c>
      <c r="F29" s="17">
        <v>67515638</v>
      </c>
      <c r="G29" s="18">
        <v>33</v>
      </c>
      <c r="H29" s="17">
        <v>58741158.57</v>
      </c>
      <c r="I29" s="19">
        <f>IF(G29&gt;0,G29/C29,0)</f>
        <v>0.82499999999999996</v>
      </c>
      <c r="J29" s="28">
        <f>+Tabla134[[#This Row],[Financiera 
 (F)]]/Tabla134[[#This Row],[Financiera
(D)]]</f>
        <v>0.87003782101562899</v>
      </c>
    </row>
    <row r="30" spans="1:11" ht="15.75" x14ac:dyDescent="0.25">
      <c r="A30" s="36" t="s">
        <v>29</v>
      </c>
      <c r="B30" s="37"/>
      <c r="C30" s="37"/>
      <c r="D30" s="37"/>
      <c r="E30" s="37"/>
      <c r="F30" s="37"/>
      <c r="G30" s="37"/>
      <c r="H30" s="37"/>
      <c r="I30" s="37"/>
      <c r="J30" s="38"/>
    </row>
    <row r="31" spans="1:11" ht="15.75" x14ac:dyDescent="0.25">
      <c r="A31" s="39" t="s">
        <v>30</v>
      </c>
      <c r="B31" s="40"/>
      <c r="C31" s="40"/>
      <c r="D31" s="40"/>
      <c r="E31" s="40"/>
      <c r="F31" s="40"/>
      <c r="G31" s="40"/>
      <c r="H31" s="40"/>
      <c r="I31" s="40"/>
      <c r="J31" s="41"/>
    </row>
    <row r="32" spans="1:11" x14ac:dyDescent="0.25">
      <c r="A32" s="20" t="s">
        <v>31</v>
      </c>
      <c r="B32" s="60" t="s">
        <v>61</v>
      </c>
      <c r="C32" s="60"/>
      <c r="D32" s="60"/>
      <c r="E32" s="60"/>
      <c r="F32" s="60"/>
      <c r="G32" s="60"/>
      <c r="H32" s="60"/>
      <c r="I32" s="60"/>
      <c r="J32" s="61"/>
      <c r="K32" s="1"/>
    </row>
    <row r="33" spans="1:11" ht="67.900000000000006" customHeight="1" x14ac:dyDescent="0.25">
      <c r="A33" s="20" t="s">
        <v>32</v>
      </c>
      <c r="B33" s="60" t="s">
        <v>90</v>
      </c>
      <c r="C33" s="60"/>
      <c r="D33" s="60"/>
      <c r="E33" s="60"/>
      <c r="F33" s="60"/>
      <c r="G33" s="60"/>
      <c r="H33" s="60"/>
      <c r="I33" s="60"/>
      <c r="J33" s="61"/>
    </row>
    <row r="34" spans="1:11" ht="46.9" customHeight="1" x14ac:dyDescent="0.25">
      <c r="A34" s="20" t="s">
        <v>33</v>
      </c>
      <c r="B34" s="60" t="s">
        <v>94</v>
      </c>
      <c r="C34" s="60"/>
      <c r="D34" s="60"/>
      <c r="E34" s="60"/>
      <c r="F34" s="60"/>
      <c r="G34" s="60"/>
      <c r="H34" s="60"/>
      <c r="I34" s="60"/>
      <c r="J34" s="61"/>
    </row>
    <row r="35" spans="1:11" ht="85.5" customHeight="1" x14ac:dyDescent="0.25">
      <c r="A35" s="20" t="s">
        <v>34</v>
      </c>
      <c r="B35" s="60" t="s">
        <v>93</v>
      </c>
      <c r="C35" s="60"/>
      <c r="D35" s="60"/>
      <c r="E35" s="60"/>
      <c r="F35" s="60"/>
      <c r="G35" s="60"/>
      <c r="H35" s="60"/>
      <c r="I35" s="60"/>
      <c r="J35" s="61"/>
    </row>
    <row r="36" spans="1:11" ht="42.75" customHeight="1" x14ac:dyDescent="0.25">
      <c r="A36" s="36" t="s">
        <v>35</v>
      </c>
      <c r="B36" s="37"/>
      <c r="C36" s="37"/>
      <c r="D36" s="37"/>
      <c r="E36" s="37"/>
      <c r="F36" s="37"/>
      <c r="G36" s="37"/>
      <c r="H36" s="37"/>
      <c r="I36" s="37"/>
      <c r="J36" s="38"/>
    </row>
    <row r="37" spans="1:11" ht="15.75" x14ac:dyDescent="0.25">
      <c r="A37" s="75" t="s">
        <v>36</v>
      </c>
      <c r="B37" s="76"/>
      <c r="C37" s="76"/>
      <c r="D37" s="76"/>
      <c r="E37" s="76"/>
      <c r="F37" s="76"/>
      <c r="G37" s="76"/>
      <c r="H37" s="76"/>
      <c r="I37" s="76"/>
      <c r="J37" s="77"/>
    </row>
    <row r="38" spans="1:11" x14ac:dyDescent="0.25">
      <c r="A38" s="78" t="s">
        <v>45</v>
      </c>
      <c r="B38" s="79"/>
      <c r="C38" s="79"/>
      <c r="D38" s="79"/>
      <c r="E38" s="79"/>
      <c r="F38" s="79"/>
      <c r="G38" s="79"/>
      <c r="H38" s="79"/>
      <c r="I38" s="79"/>
      <c r="J38" s="80"/>
      <c r="K38" s="1"/>
    </row>
    <row r="39" spans="1:11" ht="27.75" customHeight="1" x14ac:dyDescent="0.25">
      <c r="A39" s="26"/>
      <c r="B39" s="26"/>
      <c r="C39" s="26"/>
      <c r="D39" s="26"/>
      <c r="E39" s="26"/>
      <c r="F39" s="26"/>
      <c r="G39" s="26"/>
      <c r="H39" s="26"/>
      <c r="I39" s="26"/>
      <c r="J39" s="26"/>
    </row>
    <row r="40" spans="1:11" ht="27.75" customHeight="1" x14ac:dyDescent="0.25">
      <c r="A40" s="81"/>
      <c r="B40" s="81"/>
      <c r="C40" s="81"/>
      <c r="D40" s="81"/>
      <c r="E40" s="81"/>
      <c r="F40" s="81"/>
      <c r="G40" s="81"/>
      <c r="H40" s="81"/>
      <c r="I40" s="81"/>
      <c r="J40" s="81"/>
    </row>
    <row r="41" spans="1:11" ht="30.75" customHeight="1" x14ac:dyDescent="0.25"/>
    <row r="43" spans="1:11" ht="16.5" x14ac:dyDescent="0.25">
      <c r="A43" s="29"/>
    </row>
    <row r="44" spans="1:11" x14ac:dyDescent="0.25">
      <c r="A44" s="30"/>
    </row>
  </sheetData>
  <mergeCells count="48">
    <mergeCell ref="A37:J37"/>
    <mergeCell ref="A38:J38"/>
    <mergeCell ref="A40:J40"/>
    <mergeCell ref="A31:J31"/>
    <mergeCell ref="B32:J32"/>
    <mergeCell ref="B33:J33"/>
    <mergeCell ref="B34:J34"/>
    <mergeCell ref="B35:J35"/>
    <mergeCell ref="A36:J36"/>
    <mergeCell ref="A30:J30"/>
    <mergeCell ref="A23:J23"/>
    <mergeCell ref="A24:B24"/>
    <mergeCell ref="C24:E24"/>
    <mergeCell ref="F24:H24"/>
    <mergeCell ref="I24:J24"/>
    <mergeCell ref="A25:B25"/>
    <mergeCell ref="C25:E25"/>
    <mergeCell ref="F25:H25"/>
    <mergeCell ref="I25:J25"/>
    <mergeCell ref="A26:J26"/>
    <mergeCell ref="C27:D27"/>
    <mergeCell ref="E27:F27"/>
    <mergeCell ref="G27:H27"/>
    <mergeCell ref="I27:J27"/>
    <mergeCell ref="A22:J22"/>
    <mergeCell ref="B11:J11"/>
    <mergeCell ref="B12:J12"/>
    <mergeCell ref="A13:J13"/>
    <mergeCell ref="C14:J14"/>
    <mergeCell ref="C15:J15"/>
    <mergeCell ref="C16:J16"/>
    <mergeCell ref="A17:J17"/>
    <mergeCell ref="B18:J18"/>
    <mergeCell ref="B19:J19"/>
    <mergeCell ref="B20:J20"/>
    <mergeCell ref="B21:J21"/>
    <mergeCell ref="B10:J10"/>
    <mergeCell ref="B1:J1"/>
    <mergeCell ref="B2:C2"/>
    <mergeCell ref="D2:H2"/>
    <mergeCell ref="B3:C3"/>
    <mergeCell ref="D3:H3"/>
    <mergeCell ref="A4:J4"/>
    <mergeCell ref="A5:J5"/>
    <mergeCell ref="A6:J6"/>
    <mergeCell ref="A7:J7"/>
    <mergeCell ref="B8:J8"/>
    <mergeCell ref="B9:J9"/>
  </mergeCells>
  <dataValidations count="16">
    <dataValidation allowBlank="1" showInputMessage="1" showErrorMessage="1" prompt="Monto ejecutado en el trimestre" sqref="H28:H29" xr:uid="{F75A8023-FA79-4D0B-80B8-FF9E38C72A4E}"/>
    <dataValidation allowBlank="1" showInputMessage="1" showErrorMessage="1" prompt="Meta alcanzada en el trimestre" sqref="G28:G29" xr:uid="{3FF120F4-4E00-4C12-8592-7191DEF5AB52}"/>
    <dataValidation allowBlank="1" showInputMessage="1" showErrorMessage="1" prompt="Monto presupuestado para el producto" sqref="D28:D29 E29:F29 F28" xr:uid="{46B83C36-609F-4F5C-A4B7-5B22FFCD850C}"/>
    <dataValidation allowBlank="1" showInputMessage="1" showErrorMessage="1" prompt="Meta anual del indicador" sqref="E28 C28:C29" xr:uid="{DAEBD278-4B6A-4994-AFAB-6C2F716B387E}"/>
    <dataValidation allowBlank="1" showInputMessage="1" showErrorMessage="1" prompt="Nombre del indicador" sqref="B28:B29" xr:uid="{9200E86F-44AC-49C8-82EA-FEDAB1413714}"/>
    <dataValidation allowBlank="1" showInputMessage="1" showErrorMessage="1" prompt="Nombre de cada producto" sqref="A28:A29" xr:uid="{0DD5DB07-A95F-48D2-B306-9D95AFB3EB53}"/>
    <dataValidation allowBlank="1" showInputMessage="1" showErrorMessage="1" prompt="¿En qué consiste el programa?" sqref="B19:J19" xr:uid="{40AA6FC4-61B0-4399-A46F-AF25EB4EF30E}"/>
    <dataValidation allowBlank="1" showInputMessage="1" showErrorMessage="1" prompt="Presupuesto del programa" sqref="A25:C25 F25" xr:uid="{82215E34-4B12-4911-A76C-6BC3A652FDB1}"/>
    <dataValidation allowBlank="1" showInputMessage="1" showErrorMessage="1" prompt="Oportunidades de mejora identificadas" sqref="A38:J39" xr:uid="{F52EE117-9FFA-4040-84BB-481E63444411}"/>
    <dataValidation allowBlank="1" showInputMessage="1" showErrorMessage="1" prompt="De existir desvío, explicar razones." sqref="B35:J35" xr:uid="{D4619721-E297-4B63-B7C1-C84D97CF920E}"/>
    <dataValidation allowBlank="1" showInputMessage="1" showErrorMessage="1" prompt="1. Describir lo plasmado en el presupuesto_x000a_2. Describir lo alcanzado en términos financieros y de producción " sqref="B34" xr:uid="{A11CA0F3-EF8F-4702-8F06-8F4F0F932387}"/>
    <dataValidation allowBlank="1" showInputMessage="1" showErrorMessage="1" prompt="¿En qué consiste el producto? su objetivo" sqref="B33:J33" xr:uid="{C75EABA4-321B-42B8-8D60-6F5B90168653}"/>
    <dataValidation allowBlank="1" showInputMessage="1" showErrorMessage="1" prompt="Nombre del producto" sqref="B32:J32" xr:uid="{CE7BEEA9-491C-4332-B7BD-1241AE422D59}"/>
    <dataValidation allowBlank="1" showInputMessage="1" showErrorMessage="1" prompt="¿A quién va dirigido el programa?, ¿qué característica tiene esta población que requiere ser beneficiada?" sqref="B20:J20" xr:uid="{16C1EF2D-151E-4337-ADD3-12555C6065F4}"/>
    <dataValidation allowBlank="1" showInputMessage="1" prompt="Nombre del capítulo" sqref="B8:J10" xr:uid="{39106B82-777C-44FD-A699-F62709DB97C8}"/>
    <dataValidation allowBlank="1" sqref="A8" xr:uid="{FFFC4D4D-0C97-4B71-866E-2B61F2436C02}"/>
  </dataValidations>
  <pageMargins left="0.70866141732283472" right="0.70866141732283472" top="0.74803149606299213" bottom="0.74803149606299213" header="0.31496062992125984" footer="0.31496062992125984"/>
  <pageSetup scale="60"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311417-0D09-4198-AF19-E75ECAB0CE2D}">
  <dimension ref="A1:K43"/>
  <sheetViews>
    <sheetView tabSelected="1" workbookViewId="0">
      <selection activeCell="A33" sqref="A33"/>
    </sheetView>
  </sheetViews>
  <sheetFormatPr baseColWidth="10" defaultRowHeight="15" x14ac:dyDescent="0.25"/>
  <cols>
    <col min="1" max="1" width="23" style="8" customWidth="1"/>
    <col min="2" max="10" width="12.7109375" style="8" customWidth="1"/>
    <col min="11" max="11" width="11.42578125" style="8"/>
  </cols>
  <sheetData>
    <row r="1" spans="1:11" ht="21.75" thickBot="1" x14ac:dyDescent="0.3">
      <c r="A1" s="21"/>
      <c r="B1" s="42" t="s">
        <v>37</v>
      </c>
      <c r="C1" s="43"/>
      <c r="D1" s="43"/>
      <c r="E1" s="43"/>
      <c r="F1" s="43"/>
      <c r="G1" s="43"/>
      <c r="H1" s="43"/>
      <c r="I1" s="43"/>
      <c r="J1" s="44"/>
      <c r="K1" s="1"/>
    </row>
    <row r="2" spans="1:11" ht="21.75" thickBot="1" x14ac:dyDescent="0.3">
      <c r="A2" s="22"/>
      <c r="B2" s="45" t="s">
        <v>0</v>
      </c>
      <c r="C2" s="46"/>
      <c r="D2" s="45" t="s">
        <v>1</v>
      </c>
      <c r="E2" s="47"/>
      <c r="F2" s="47"/>
      <c r="G2" s="46"/>
      <c r="H2" s="48"/>
      <c r="I2" s="2" t="s">
        <v>2</v>
      </c>
      <c r="J2" s="3" t="s">
        <v>3</v>
      </c>
      <c r="K2" s="1"/>
    </row>
    <row r="3" spans="1:11" ht="21.75" thickBot="1" x14ac:dyDescent="0.3">
      <c r="A3" s="23"/>
      <c r="B3" s="49" t="s">
        <v>4</v>
      </c>
      <c r="C3" s="50"/>
      <c r="D3" s="49" t="s">
        <v>54</v>
      </c>
      <c r="E3" s="50"/>
      <c r="F3" s="50"/>
      <c r="G3" s="50"/>
      <c r="H3" s="51"/>
      <c r="I3" s="4">
        <v>43552</v>
      </c>
      <c r="J3" s="5">
        <v>0</v>
      </c>
      <c r="K3" s="1"/>
    </row>
    <row r="4" spans="1:11" x14ac:dyDescent="0.25">
      <c r="A4" s="52"/>
      <c r="B4" s="53"/>
      <c r="C4" s="53"/>
      <c r="D4" s="54"/>
      <c r="E4" s="54"/>
      <c r="F4" s="54"/>
      <c r="G4" s="54"/>
      <c r="H4" s="54"/>
      <c r="I4" s="53"/>
      <c r="J4" s="55"/>
      <c r="K4" s="1"/>
    </row>
    <row r="5" spans="1:11" ht="3" customHeight="1" x14ac:dyDescent="0.25">
      <c r="A5" s="33"/>
      <c r="B5" s="34"/>
      <c r="C5" s="34"/>
      <c r="D5" s="34"/>
      <c r="E5" s="34"/>
      <c r="F5" s="34"/>
      <c r="G5" s="34"/>
      <c r="H5" s="34"/>
      <c r="I5" s="34"/>
      <c r="J5" s="35"/>
      <c r="K5" s="1"/>
    </row>
    <row r="6" spans="1:11" ht="15.75" x14ac:dyDescent="0.25">
      <c r="A6" s="36" t="s">
        <v>5</v>
      </c>
      <c r="B6" s="37"/>
      <c r="C6" s="37"/>
      <c r="D6" s="37"/>
      <c r="E6" s="37"/>
      <c r="F6" s="37"/>
      <c r="G6" s="37"/>
      <c r="H6" s="37"/>
      <c r="I6" s="37"/>
      <c r="J6" s="38"/>
      <c r="K6" s="1"/>
    </row>
    <row r="7" spans="1:11" ht="15.75" x14ac:dyDescent="0.25">
      <c r="A7" s="39" t="s">
        <v>6</v>
      </c>
      <c r="B7" s="40"/>
      <c r="C7" s="40"/>
      <c r="D7" s="40"/>
      <c r="E7" s="40"/>
      <c r="F7" s="40"/>
      <c r="G7" s="40"/>
      <c r="H7" s="40"/>
      <c r="I7" s="40"/>
      <c r="J7" s="41"/>
      <c r="K7" s="1"/>
    </row>
    <row r="8" spans="1:11" x14ac:dyDescent="0.25">
      <c r="A8" s="6" t="s">
        <v>7</v>
      </c>
      <c r="B8" s="56" t="s">
        <v>55</v>
      </c>
      <c r="C8" s="57"/>
      <c r="D8" s="57"/>
      <c r="E8" s="57"/>
      <c r="F8" s="57"/>
      <c r="G8" s="57"/>
      <c r="H8" s="57"/>
      <c r="I8" s="57"/>
      <c r="J8" s="58"/>
      <c r="K8" s="1"/>
    </row>
    <row r="9" spans="1:11" ht="15" customHeight="1" x14ac:dyDescent="0.25">
      <c r="A9" s="24" t="s">
        <v>38</v>
      </c>
      <c r="B9" s="56" t="s">
        <v>56</v>
      </c>
      <c r="C9" s="57"/>
      <c r="D9" s="57"/>
      <c r="E9" s="57"/>
      <c r="F9" s="57"/>
      <c r="G9" s="57"/>
      <c r="H9" s="57"/>
      <c r="I9" s="57"/>
      <c r="J9" s="58"/>
      <c r="K9" s="1"/>
    </row>
    <row r="10" spans="1:11" x14ac:dyDescent="0.25">
      <c r="A10" s="24" t="s">
        <v>39</v>
      </c>
      <c r="B10" s="56" t="s">
        <v>57</v>
      </c>
      <c r="C10" s="57"/>
      <c r="D10" s="57"/>
      <c r="E10" s="57"/>
      <c r="F10" s="57"/>
      <c r="G10" s="57"/>
      <c r="H10" s="57"/>
      <c r="I10" s="57"/>
      <c r="J10" s="58"/>
      <c r="K10" s="1"/>
    </row>
    <row r="11" spans="1:11" ht="31.5" customHeight="1" x14ac:dyDescent="0.25">
      <c r="A11" s="6" t="s">
        <v>8</v>
      </c>
      <c r="B11" s="59" t="s">
        <v>71</v>
      </c>
      <c r="C11" s="59"/>
      <c r="D11" s="59"/>
      <c r="E11" s="59"/>
      <c r="F11" s="59"/>
      <c r="G11" s="59"/>
      <c r="H11" s="59"/>
      <c r="I11" s="59"/>
      <c r="J11" s="59"/>
    </row>
    <row r="12" spans="1:11" ht="55.15" customHeight="1" x14ac:dyDescent="0.25">
      <c r="A12" s="6" t="s">
        <v>9</v>
      </c>
      <c r="B12" s="59" t="s">
        <v>72</v>
      </c>
      <c r="C12" s="59"/>
      <c r="D12" s="59"/>
      <c r="E12" s="59"/>
      <c r="F12" s="59"/>
      <c r="G12" s="59"/>
      <c r="H12" s="59"/>
      <c r="I12" s="59"/>
      <c r="J12" s="59"/>
    </row>
    <row r="13" spans="1:11" ht="15.75" x14ac:dyDescent="0.25">
      <c r="A13" s="36" t="s">
        <v>10</v>
      </c>
      <c r="B13" s="37"/>
      <c r="C13" s="37"/>
      <c r="D13" s="37"/>
      <c r="E13" s="37"/>
      <c r="F13" s="37"/>
      <c r="G13" s="37"/>
      <c r="H13" s="37"/>
      <c r="I13" s="37"/>
      <c r="J13" s="38"/>
    </row>
    <row r="14" spans="1:11" ht="27.75" customHeight="1" x14ac:dyDescent="0.25">
      <c r="A14" s="6" t="s">
        <v>11</v>
      </c>
      <c r="B14" s="25">
        <v>1</v>
      </c>
      <c r="C14" s="32" t="str">
        <f>IFERROR(VLOOKUP(B14,'[1]Validacion datos'!A2:B5,2,FALSE),"")</f>
        <v>DESARROLLO INSTITUCIONAL</v>
      </c>
      <c r="D14" s="32"/>
      <c r="E14" s="32"/>
      <c r="F14" s="32"/>
      <c r="G14" s="32"/>
      <c r="H14" s="32"/>
      <c r="I14" s="32"/>
      <c r="J14" s="32"/>
    </row>
    <row r="15" spans="1:11" ht="26.25" customHeight="1" x14ac:dyDescent="0.25">
      <c r="A15" s="6" t="s">
        <v>12</v>
      </c>
      <c r="B15" s="25">
        <v>1.1000000000000001</v>
      </c>
      <c r="C15" s="32" t="str">
        <f>IFERROR(VLOOKUP(B15,'[1]Validacion datos'!A8:B26,2,FALSE),"")</f>
        <v>Administración pública transparente, eficiente y orientada</v>
      </c>
      <c r="D15" s="32"/>
      <c r="E15" s="32"/>
      <c r="F15" s="32"/>
      <c r="G15" s="32"/>
      <c r="H15" s="32"/>
      <c r="I15" s="32"/>
      <c r="J15" s="32"/>
    </row>
    <row r="16" spans="1:11" ht="32.450000000000003" customHeight="1" x14ac:dyDescent="0.25">
      <c r="A16" s="6" t="s">
        <v>13</v>
      </c>
      <c r="B16" s="25" t="s">
        <v>73</v>
      </c>
      <c r="C16" s="32" t="str">
        <f>IFERROR(VLOOKUP(B16,'[1]Validacion datos'!D8:E64,2,FALSE),"")</f>
        <v>Estructurar una administración pública eficiente que actúe con honestidad, transparencia y rendición de cuentas y se oriente a la obtención de resultados en beneficio de la sociedad y del desarrollo nacional y local</v>
      </c>
      <c r="D16" s="32"/>
      <c r="E16" s="32"/>
      <c r="F16" s="32"/>
      <c r="G16" s="32"/>
      <c r="H16" s="32"/>
      <c r="I16" s="32"/>
      <c r="J16" s="32"/>
    </row>
    <row r="17" spans="1:11" ht="15.75" x14ac:dyDescent="0.25">
      <c r="A17" s="36" t="s">
        <v>14</v>
      </c>
      <c r="B17" s="37"/>
      <c r="C17" s="37"/>
      <c r="D17" s="37"/>
      <c r="E17" s="37"/>
      <c r="F17" s="37"/>
      <c r="G17" s="37"/>
      <c r="H17" s="37"/>
      <c r="I17" s="37"/>
      <c r="J17" s="38"/>
    </row>
    <row r="18" spans="1:11" ht="29.25" customHeight="1" x14ac:dyDescent="0.25">
      <c r="A18" s="6" t="s">
        <v>15</v>
      </c>
      <c r="B18" s="60" t="s">
        <v>65</v>
      </c>
      <c r="C18" s="60"/>
      <c r="D18" s="60"/>
      <c r="E18" s="60"/>
      <c r="F18" s="60"/>
      <c r="G18" s="60"/>
      <c r="H18" s="60"/>
      <c r="I18" s="60"/>
      <c r="J18" s="61"/>
    </row>
    <row r="19" spans="1:11" ht="67.150000000000006" customHeight="1" x14ac:dyDescent="0.25">
      <c r="A19" s="10" t="s">
        <v>16</v>
      </c>
      <c r="B19" s="60" t="s">
        <v>87</v>
      </c>
      <c r="C19" s="60"/>
      <c r="D19" s="60"/>
      <c r="E19" s="60"/>
      <c r="F19" s="60"/>
      <c r="G19" s="60"/>
      <c r="H19" s="60"/>
      <c r="I19" s="60"/>
      <c r="J19" s="61"/>
    </row>
    <row r="20" spans="1:11" ht="34.5" customHeight="1" x14ac:dyDescent="0.25">
      <c r="A20" s="10" t="s">
        <v>17</v>
      </c>
      <c r="B20" s="60" t="s">
        <v>88</v>
      </c>
      <c r="C20" s="60"/>
      <c r="D20" s="60"/>
      <c r="E20" s="60"/>
      <c r="F20" s="60"/>
      <c r="G20" s="60"/>
      <c r="H20" s="60"/>
      <c r="I20" s="60"/>
      <c r="J20" s="61"/>
    </row>
    <row r="21" spans="1:11" ht="35.25" customHeight="1" x14ac:dyDescent="0.25">
      <c r="A21" s="10" t="s">
        <v>40</v>
      </c>
      <c r="B21" s="60" t="s">
        <v>89</v>
      </c>
      <c r="C21" s="60"/>
      <c r="D21" s="60"/>
      <c r="E21" s="60"/>
      <c r="F21" s="60"/>
      <c r="G21" s="60"/>
      <c r="H21" s="60"/>
      <c r="I21" s="60"/>
      <c r="J21" s="61"/>
      <c r="K21" s="1"/>
    </row>
    <row r="22" spans="1:11" ht="15.75" x14ac:dyDescent="0.25">
      <c r="A22" s="36" t="s">
        <v>18</v>
      </c>
      <c r="B22" s="37"/>
      <c r="C22" s="37"/>
      <c r="D22" s="37"/>
      <c r="E22" s="37"/>
      <c r="F22" s="37"/>
      <c r="G22" s="37"/>
      <c r="H22" s="37"/>
      <c r="I22" s="37"/>
      <c r="J22" s="38"/>
    </row>
    <row r="23" spans="1:11" ht="15.75" x14ac:dyDescent="0.25">
      <c r="A23" s="39" t="s">
        <v>19</v>
      </c>
      <c r="B23" s="40"/>
      <c r="C23" s="40"/>
      <c r="D23" s="40"/>
      <c r="E23" s="40"/>
      <c r="F23" s="40"/>
      <c r="G23" s="40"/>
      <c r="H23" s="40"/>
      <c r="I23" s="40"/>
      <c r="J23" s="41"/>
      <c r="K23" s="1"/>
    </row>
    <row r="24" spans="1:11" ht="15" customHeight="1" x14ac:dyDescent="0.25">
      <c r="A24" s="62" t="s">
        <v>20</v>
      </c>
      <c r="B24" s="63"/>
      <c r="C24" s="64" t="s">
        <v>21</v>
      </c>
      <c r="D24" s="66"/>
      <c r="E24" s="66"/>
      <c r="F24" s="66" t="s">
        <v>22</v>
      </c>
      <c r="G24" s="66"/>
      <c r="H24" s="63"/>
      <c r="I24" s="64" t="s">
        <v>23</v>
      </c>
      <c r="J24" s="65"/>
    </row>
    <row r="25" spans="1:11" x14ac:dyDescent="0.25">
      <c r="A25" s="82">
        <v>29645000</v>
      </c>
      <c r="B25" s="83"/>
      <c r="C25" s="72">
        <v>30342370.52</v>
      </c>
      <c r="D25" s="73"/>
      <c r="E25" s="74"/>
      <c r="F25" s="72">
        <v>23725452.149999999</v>
      </c>
      <c r="G25" s="73"/>
      <c r="H25" s="74"/>
      <c r="I25" s="84">
        <f>+F25/C25</f>
        <v>0.78192480493116068</v>
      </c>
      <c r="J25" s="85"/>
    </row>
    <row r="26" spans="1:11" ht="15.75" x14ac:dyDescent="0.25">
      <c r="A26" s="39" t="s">
        <v>24</v>
      </c>
      <c r="B26" s="40"/>
      <c r="C26" s="40"/>
      <c r="D26" s="40"/>
      <c r="E26" s="40"/>
      <c r="F26" s="40"/>
      <c r="G26" s="40"/>
      <c r="H26" s="40"/>
      <c r="I26" s="40"/>
      <c r="J26" s="41"/>
      <c r="K26" s="1"/>
    </row>
    <row r="27" spans="1:11" x14ac:dyDescent="0.25">
      <c r="A27" s="7"/>
      <c r="B27"/>
      <c r="C27" s="67" t="s">
        <v>25</v>
      </c>
      <c r="D27" s="68"/>
      <c r="E27" s="67" t="s">
        <v>47</v>
      </c>
      <c r="F27" s="68"/>
      <c r="G27" s="67" t="s">
        <v>41</v>
      </c>
      <c r="H27" s="67"/>
      <c r="I27" s="67" t="s">
        <v>26</v>
      </c>
      <c r="J27" s="70"/>
    </row>
    <row r="28" spans="1:11" ht="38.25" x14ac:dyDescent="0.25">
      <c r="A28" s="11" t="s">
        <v>27</v>
      </c>
      <c r="B28" s="12" t="s">
        <v>28</v>
      </c>
      <c r="C28" s="12" t="s">
        <v>42</v>
      </c>
      <c r="D28" s="12" t="s">
        <v>43</v>
      </c>
      <c r="E28" s="12" t="s">
        <v>48</v>
      </c>
      <c r="F28" s="12" t="s">
        <v>49</v>
      </c>
      <c r="G28" s="12" t="s">
        <v>50</v>
      </c>
      <c r="H28" s="12" t="s">
        <v>51</v>
      </c>
      <c r="I28" s="12" t="s">
        <v>52</v>
      </c>
      <c r="J28" s="13" t="s">
        <v>53</v>
      </c>
    </row>
    <row r="29" spans="1:11" ht="48" x14ac:dyDescent="0.25">
      <c r="A29" s="14" t="s">
        <v>95</v>
      </c>
      <c r="B29" s="15" t="s">
        <v>96</v>
      </c>
      <c r="C29" s="16">
        <v>11718</v>
      </c>
      <c r="D29" s="17">
        <v>30342370.52</v>
      </c>
      <c r="E29" s="17">
        <v>3003</v>
      </c>
      <c r="F29" s="17">
        <v>9545000</v>
      </c>
      <c r="G29" s="18">
        <v>2329</v>
      </c>
      <c r="H29" s="17">
        <v>9747195.6099999994</v>
      </c>
      <c r="I29" s="19">
        <f>IF(G29&gt;0,G29/C29,0)</f>
        <v>0.19875405359276327</v>
      </c>
      <c r="J29" s="28">
        <f>+Tabla1345[[#This Row],[Financiera 
 (F)]]/Tabla1345[[#This Row],[Financiera
(D)]]</f>
        <v>1.0211834059717129</v>
      </c>
    </row>
    <row r="30" spans="1:11" ht="15.75" x14ac:dyDescent="0.25">
      <c r="A30" s="36" t="s">
        <v>29</v>
      </c>
      <c r="B30" s="37"/>
      <c r="C30" s="37"/>
      <c r="D30" s="37"/>
      <c r="E30" s="37"/>
      <c r="F30" s="37"/>
      <c r="G30" s="37"/>
      <c r="H30" s="37"/>
      <c r="I30" s="37"/>
      <c r="J30" s="38"/>
    </row>
    <row r="31" spans="1:11" ht="15.75" x14ac:dyDescent="0.25">
      <c r="A31" s="39" t="s">
        <v>30</v>
      </c>
      <c r="B31" s="40"/>
      <c r="C31" s="40"/>
      <c r="D31" s="40"/>
      <c r="E31" s="40"/>
      <c r="F31" s="40"/>
      <c r="G31" s="40"/>
      <c r="H31" s="40"/>
      <c r="I31" s="40"/>
      <c r="J31" s="41"/>
    </row>
    <row r="32" spans="1:11" x14ac:dyDescent="0.25">
      <c r="A32" s="20" t="s">
        <v>31</v>
      </c>
      <c r="B32" s="60" t="s">
        <v>62</v>
      </c>
      <c r="C32" s="60"/>
      <c r="D32" s="60"/>
      <c r="E32" s="60"/>
      <c r="F32" s="60"/>
      <c r="G32" s="60"/>
      <c r="H32" s="60"/>
      <c r="I32" s="60"/>
      <c r="J32" s="61"/>
      <c r="K32" s="1"/>
    </row>
    <row r="33" spans="1:11" ht="30" x14ac:dyDescent="0.25">
      <c r="A33" s="20" t="s">
        <v>32</v>
      </c>
      <c r="B33" s="60" t="s">
        <v>44</v>
      </c>
      <c r="C33" s="60"/>
      <c r="D33" s="60"/>
      <c r="E33" s="60"/>
      <c r="F33" s="60"/>
      <c r="G33" s="60"/>
      <c r="H33" s="60"/>
      <c r="I33" s="60"/>
      <c r="J33" s="61"/>
    </row>
    <row r="34" spans="1:11" ht="44.25" customHeight="1" x14ac:dyDescent="0.25">
      <c r="A34" s="20" t="s">
        <v>33</v>
      </c>
      <c r="B34" s="60" t="s">
        <v>70</v>
      </c>
      <c r="C34" s="60"/>
      <c r="D34" s="60"/>
      <c r="E34" s="60"/>
      <c r="F34" s="60"/>
      <c r="G34" s="60"/>
      <c r="H34" s="60"/>
      <c r="I34" s="60"/>
      <c r="J34" s="61"/>
    </row>
    <row r="35" spans="1:11" ht="244.9" customHeight="1" x14ac:dyDescent="0.25">
      <c r="A35" s="20" t="s">
        <v>34</v>
      </c>
      <c r="B35" s="60" t="s">
        <v>97</v>
      </c>
      <c r="C35" s="60"/>
      <c r="D35" s="60"/>
      <c r="E35" s="60"/>
      <c r="F35" s="60"/>
      <c r="G35" s="60"/>
      <c r="H35" s="60"/>
      <c r="I35" s="60"/>
      <c r="J35" s="61"/>
    </row>
    <row r="36" spans="1:11" ht="15.75" x14ac:dyDescent="0.25">
      <c r="A36" s="36" t="s">
        <v>35</v>
      </c>
      <c r="B36" s="37"/>
      <c r="C36" s="37"/>
      <c r="D36" s="37"/>
      <c r="E36" s="37"/>
      <c r="F36" s="37"/>
      <c r="G36" s="37"/>
      <c r="H36" s="37"/>
      <c r="I36" s="37"/>
      <c r="J36" s="38"/>
    </row>
    <row r="37" spans="1:11" ht="15.75" x14ac:dyDescent="0.25">
      <c r="A37" s="75" t="s">
        <v>36</v>
      </c>
      <c r="B37" s="76"/>
      <c r="C37" s="76"/>
      <c r="D37" s="76"/>
      <c r="E37" s="76"/>
      <c r="F37" s="76"/>
      <c r="G37" s="76"/>
      <c r="H37" s="76"/>
      <c r="I37" s="76"/>
      <c r="J37" s="77"/>
    </row>
    <row r="38" spans="1:11" x14ac:dyDescent="0.25">
      <c r="A38" s="78" t="s">
        <v>45</v>
      </c>
      <c r="B38" s="79"/>
      <c r="C38" s="79"/>
      <c r="D38" s="79"/>
      <c r="E38" s="79"/>
      <c r="F38" s="79"/>
      <c r="G38" s="79"/>
      <c r="H38" s="79"/>
      <c r="I38" s="79"/>
      <c r="J38" s="80"/>
      <c r="K38" s="1"/>
    </row>
    <row r="39" spans="1:11" ht="27.75" customHeight="1" x14ac:dyDescent="0.25">
      <c r="A39" s="26"/>
      <c r="B39" s="26"/>
      <c r="C39" s="26"/>
      <c r="D39" s="26"/>
      <c r="E39" s="26"/>
      <c r="F39" s="26"/>
      <c r="G39" s="26"/>
      <c r="H39" s="26"/>
      <c r="I39" s="26"/>
      <c r="J39" s="26"/>
    </row>
    <row r="40" spans="1:11" ht="27.75" customHeight="1" x14ac:dyDescent="0.25">
      <c r="A40" s="81" t="s">
        <v>46</v>
      </c>
      <c r="B40" s="81"/>
      <c r="C40" s="81"/>
      <c r="D40" s="81"/>
      <c r="E40" s="81"/>
      <c r="F40" s="81"/>
      <c r="G40" s="81"/>
      <c r="H40" s="81"/>
      <c r="I40" s="81"/>
      <c r="J40" s="81"/>
    </row>
    <row r="41" spans="1:11" ht="30.75" customHeight="1" x14ac:dyDescent="0.25">
      <c r="A41" s="27"/>
    </row>
    <row r="42" spans="1:11" ht="16.5" x14ac:dyDescent="0.25">
      <c r="A42" s="29"/>
    </row>
    <row r="43" spans="1:11" x14ac:dyDescent="0.25">
      <c r="A43" s="31"/>
    </row>
  </sheetData>
  <mergeCells count="48">
    <mergeCell ref="A37:J37"/>
    <mergeCell ref="A38:J38"/>
    <mergeCell ref="A40:J40"/>
    <mergeCell ref="A31:J31"/>
    <mergeCell ref="B32:J32"/>
    <mergeCell ref="B33:J33"/>
    <mergeCell ref="B34:J34"/>
    <mergeCell ref="B35:J35"/>
    <mergeCell ref="A36:J36"/>
    <mergeCell ref="A30:J30"/>
    <mergeCell ref="A23:J23"/>
    <mergeCell ref="A24:B24"/>
    <mergeCell ref="C24:E24"/>
    <mergeCell ref="F24:H24"/>
    <mergeCell ref="I24:J24"/>
    <mergeCell ref="A25:B25"/>
    <mergeCell ref="C25:E25"/>
    <mergeCell ref="F25:H25"/>
    <mergeCell ref="I25:J25"/>
    <mergeCell ref="A26:J26"/>
    <mergeCell ref="C27:D27"/>
    <mergeCell ref="E27:F27"/>
    <mergeCell ref="G27:H27"/>
    <mergeCell ref="I27:J27"/>
    <mergeCell ref="A22:J22"/>
    <mergeCell ref="B11:J11"/>
    <mergeCell ref="B12:J12"/>
    <mergeCell ref="A13:J13"/>
    <mergeCell ref="C14:J14"/>
    <mergeCell ref="C15:J15"/>
    <mergeCell ref="C16:J16"/>
    <mergeCell ref="A17:J17"/>
    <mergeCell ref="B18:J18"/>
    <mergeCell ref="B19:J19"/>
    <mergeCell ref="B20:J20"/>
    <mergeCell ref="B21:J21"/>
    <mergeCell ref="B10:J10"/>
    <mergeCell ref="B1:J1"/>
    <mergeCell ref="B2:C2"/>
    <mergeCell ref="D2:H2"/>
    <mergeCell ref="B3:C3"/>
    <mergeCell ref="D3:H3"/>
    <mergeCell ref="A4:J4"/>
    <mergeCell ref="A5:J5"/>
    <mergeCell ref="A6:J6"/>
    <mergeCell ref="A7:J7"/>
    <mergeCell ref="B8:J8"/>
    <mergeCell ref="B9:J9"/>
  </mergeCells>
  <dataValidations count="16">
    <dataValidation allowBlank="1" sqref="A8" xr:uid="{F4D7D8C9-A104-43DC-B205-1A8705303C57}"/>
    <dataValidation allowBlank="1" showInputMessage="1" prompt="Nombre del capítulo" sqref="B8:J10" xr:uid="{090287F6-12E4-427C-AFC4-0FF7C7E710F4}"/>
    <dataValidation allowBlank="1" showInputMessage="1" showErrorMessage="1" prompt="¿A quién va dirigido el programa?, ¿qué característica tiene esta población que requiere ser beneficiada?" sqref="B20:J20" xr:uid="{EE1D1C1D-80DC-48B4-8C06-B73D5E1AA5E0}"/>
    <dataValidation allowBlank="1" showInputMessage="1" showErrorMessage="1" prompt="Nombre del producto" sqref="B32:J32" xr:uid="{1C979AA6-F9B7-4E63-8AD4-7A8A39A1262C}"/>
    <dataValidation allowBlank="1" showInputMessage="1" showErrorMessage="1" prompt="¿En qué consiste el producto? su objetivo" sqref="B33:J33" xr:uid="{D4D13429-A5F8-405E-9638-D9CAC776CD2F}"/>
    <dataValidation allowBlank="1" showInputMessage="1" showErrorMessage="1" prompt="1. Describir lo plasmado en el presupuesto_x000a_2. Describir lo alcanzado en términos financieros y de producción " sqref="B34" xr:uid="{3AE6D6E9-4D46-45DA-91B9-85D852574B02}"/>
    <dataValidation allowBlank="1" showInputMessage="1" showErrorMessage="1" prompt="De existir desvío, explicar razones." sqref="B35:J35" xr:uid="{5D00D1D1-6702-4944-A5A1-F875851C4A06}"/>
    <dataValidation allowBlank="1" showInputMessage="1" showErrorMessage="1" prompt="Oportunidades de mejora identificadas" sqref="A38:J39" xr:uid="{8E5D256F-E0D6-4478-9C31-947FB94FAB1A}"/>
    <dataValidation allowBlank="1" showInputMessage="1" showErrorMessage="1" prompt="Presupuesto del programa" sqref="A25:C25 F25" xr:uid="{B9B1371D-CCE1-4E25-80FB-7B35C904DB07}"/>
    <dataValidation allowBlank="1" showInputMessage="1" showErrorMessage="1" prompt="¿En qué consiste el programa?" sqref="B19:J19" xr:uid="{C473EA55-CFAB-4ADB-896C-ECE683741EAE}"/>
    <dataValidation allowBlank="1" showInputMessage="1" showErrorMessage="1" prompt="Nombre de cada producto" sqref="A28:A29" xr:uid="{19CFEEEF-3606-496A-BA6E-5AD3A504DE21}"/>
    <dataValidation allowBlank="1" showInputMessage="1" showErrorMessage="1" prompt="Nombre del indicador" sqref="B28:B29" xr:uid="{BF2E8D78-A119-490F-AEC0-DFCE3937B90E}"/>
    <dataValidation allowBlank="1" showInputMessage="1" showErrorMessage="1" prompt="Meta anual del indicador" sqref="E28 C28:C29" xr:uid="{FD77D3F8-07C9-4774-9BB4-334245C36ADC}"/>
    <dataValidation allowBlank="1" showInputMessage="1" showErrorMessage="1" prompt="Monto presupuestado para el producto" sqref="D28:D29 E29:F29 F28" xr:uid="{D2895EFB-7554-437A-8623-ABD3E34D9627}"/>
    <dataValidation allowBlank="1" showInputMessage="1" showErrorMessage="1" prompt="Meta alcanzada en el trimestre" sqref="G28:G29" xr:uid="{892AE614-B86D-459E-A4D0-7662A857462A}"/>
    <dataValidation allowBlank="1" showInputMessage="1" showErrorMessage="1" prompt="Monto ejecutado en el trimestre" sqref="H28:H29" xr:uid="{6BD483A4-558F-4753-B44C-67CDD5F7B5A8}"/>
  </dataValidations>
  <pageMargins left="0.70866141732283472" right="0.70866141732283472" top="0.74803149606299213" bottom="0.74803149606299213" header="0.31496062992125984" footer="0.31496062992125984"/>
  <pageSetup scale="60"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6143</vt:lpstr>
      <vt:lpstr>6144</vt:lpstr>
      <vt:lpstr>6145</vt:lpstr>
      <vt:lpstr>6146</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Nicole Espaillat A.</dc:creator>
  <cp:lastModifiedBy>Edmundo A. Vizcaino</cp:lastModifiedBy>
  <cp:lastPrinted>2022-03-16T15:18:43Z</cp:lastPrinted>
  <dcterms:created xsi:type="dcterms:W3CDTF">2021-03-22T15:50:10Z</dcterms:created>
  <dcterms:modified xsi:type="dcterms:W3CDTF">2022-03-16T15:19:07Z</dcterms:modified>
</cp:coreProperties>
</file>